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21840" windowHeight="9210" firstSheet="1" activeTab="1"/>
  </bookViews>
  <sheets>
    <sheet name="Арбат" sheetId="1" state="hidden" r:id="rId1"/>
    <sheet name="Таганский" sheetId="2" r:id="rId2"/>
  </sheets>
  <externalReferences>
    <externalReference r:id="rId3"/>
  </externalReferences>
  <definedNames>
    <definedName name="_xlnm._FilterDatabase" localSheetId="0" hidden="1">Арбат!$A$2:$Q$49</definedName>
    <definedName name="_xlnm._FilterDatabase" localSheetId="1" hidden="1">Таганский!$A$2:$AC$52</definedName>
    <definedName name="_xlnm.Print_Area" localSheetId="0">Арбат!$A$1:$Q$49</definedName>
    <definedName name="_xlnm.Print_Area" localSheetId="1">Таганский!$A$1:$AC$52</definedName>
  </definedNames>
  <calcPr calcId="145621"/>
</workbook>
</file>

<file path=xl/calcChain.xml><?xml version="1.0" encoding="utf-8"?>
<calcChain xmlns="http://schemas.openxmlformats.org/spreadsheetml/2006/main">
  <c r="Y52" i="2" l="1"/>
  <c r="Y41" i="2"/>
  <c r="Y27" i="2"/>
  <c r="Y13" i="2"/>
  <c r="X52" i="2" l="1"/>
  <c r="X41" i="2"/>
  <c r="X27" i="2"/>
  <c r="X13" i="2"/>
  <c r="W52" i="2" l="1"/>
  <c r="W41" i="2"/>
  <c r="W27" i="2"/>
  <c r="W13" i="2"/>
  <c r="V52" i="2" l="1"/>
  <c r="V41" i="2"/>
  <c r="V27" i="2"/>
  <c r="V13" i="2"/>
  <c r="U52" i="2" l="1"/>
  <c r="U41" i="2"/>
  <c r="U27" i="2"/>
  <c r="U13" i="2"/>
  <c r="T52" i="2" l="1"/>
  <c r="T41" i="2"/>
  <c r="T27" i="2"/>
  <c r="T13" i="2"/>
  <c r="J27" i="2" l="1"/>
  <c r="S52" i="2"/>
  <c r="S41" i="2"/>
  <c r="S27" i="2"/>
  <c r="S13" i="2"/>
  <c r="R52" i="2"/>
  <c r="R41" i="2"/>
  <c r="R27" i="2"/>
  <c r="R13" i="2"/>
  <c r="Q52" i="2"/>
  <c r="Q41" i="2"/>
  <c r="Q27" i="2"/>
  <c r="Q13" i="2"/>
  <c r="P52" i="2"/>
  <c r="P41" i="2"/>
  <c r="P27" i="2"/>
  <c r="P13" i="2"/>
  <c r="Z52" i="2"/>
  <c r="Z41" i="2"/>
  <c r="Z27" i="2"/>
  <c r="Z13" i="2"/>
  <c r="O52" i="2"/>
  <c r="O41" i="2"/>
  <c r="O27" i="2"/>
  <c r="O13" i="2"/>
  <c r="M52" i="2"/>
  <c r="M41" i="2"/>
  <c r="M27" i="2"/>
  <c r="M13" i="2"/>
  <c r="N52" i="2"/>
  <c r="L52" i="2"/>
  <c r="K52" i="2"/>
  <c r="J52" i="2"/>
  <c r="E43" i="2"/>
  <c r="E44" i="2" s="1"/>
  <c r="E45" i="2" s="1"/>
  <c r="E46" i="2" s="1"/>
  <c r="E47" i="2" s="1"/>
  <c r="E48" i="2" s="1"/>
  <c r="E49" i="2" s="1"/>
  <c r="E50" i="2" s="1"/>
  <c r="N41" i="2"/>
  <c r="L41" i="2"/>
  <c r="K41" i="2"/>
  <c r="J41" i="2"/>
  <c r="E29" i="2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N27" i="2"/>
  <c r="L27" i="2"/>
  <c r="K27" i="2"/>
  <c r="E15" i="2"/>
  <c r="E16" i="2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N13" i="2"/>
  <c r="L13" i="2"/>
  <c r="K13" i="2"/>
  <c r="J13" i="2"/>
  <c r="E4" i="2"/>
  <c r="E5" i="2"/>
  <c r="E6" i="2" s="1"/>
  <c r="E7" i="2" s="1"/>
  <c r="E8" i="2" s="1"/>
  <c r="E9" i="2" s="1"/>
  <c r="E10" i="2" s="1"/>
  <c r="E11" i="2" s="1"/>
  <c r="E12" i="2" s="1"/>
  <c r="M49" i="1"/>
  <c r="L49" i="1"/>
  <c r="K49" i="1"/>
  <c r="J49" i="1"/>
  <c r="C41" i="1"/>
  <c r="E40" i="1"/>
  <c r="E41" i="1"/>
  <c r="E42" i="1" s="1"/>
  <c r="E43" i="1" s="1"/>
  <c r="E44" i="1" s="1"/>
  <c r="E45" i="1" s="1"/>
  <c r="E46" i="1" s="1"/>
  <c r="E47" i="1" s="1"/>
  <c r="E48" i="1" s="1"/>
  <c r="M38" i="1"/>
  <c r="L38" i="1"/>
  <c r="K38" i="1"/>
  <c r="J38" i="1"/>
  <c r="E27" i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C28" i="1"/>
  <c r="M25" i="1"/>
  <c r="L25" i="1"/>
  <c r="K25" i="1"/>
  <c r="J25" i="1"/>
  <c r="E14" i="1"/>
  <c r="E15" i="1"/>
  <c r="E16" i="1"/>
  <c r="E17" i="1" s="1"/>
  <c r="E18" i="1" s="1"/>
  <c r="E19" i="1" s="1"/>
  <c r="E20" i="1" s="1"/>
  <c r="E21" i="1" s="1"/>
  <c r="E22" i="1" s="1"/>
  <c r="E23" i="1" s="1"/>
  <c r="E24" i="1" s="1"/>
  <c r="C15" i="1"/>
  <c r="E4" i="1"/>
  <c r="E5" i="1"/>
  <c r="E6" i="1"/>
  <c r="E7" i="1" s="1"/>
  <c r="E8" i="1" s="1"/>
  <c r="E9" i="1" s="1"/>
  <c r="E10" i="1" s="1"/>
  <c r="E11" i="1" s="1"/>
</calcChain>
</file>

<file path=xl/sharedStrings.xml><?xml version="1.0" encoding="utf-8"?>
<sst xmlns="http://schemas.openxmlformats.org/spreadsheetml/2006/main" count="573" uniqueCount="96">
  <si>
    <t>Региональная программа капитального ремонта на 2017 год</t>
  </si>
  <si>
    <t>№ п/п</t>
  </si>
  <si>
    <t>Район</t>
  </si>
  <si>
    <t>Адрес</t>
  </si>
  <si>
    <t>Адрес.</t>
  </si>
  <si>
    <t>Кол-во систем</t>
  </si>
  <si>
    <t>Виды работ</t>
  </si>
  <si>
    <t>Графики старые</t>
  </si>
  <si>
    <t>Дата выхода на объект</t>
  </si>
  <si>
    <t>Статус</t>
  </si>
  <si>
    <t>Кол-во рабочих</t>
  </si>
  <si>
    <t>По акту</t>
  </si>
  <si>
    <t>% выполнения 24.07.2017</t>
  </si>
  <si>
    <t>% выполнения 01.08.2017</t>
  </si>
  <si>
    <t>Дата завершения работ</t>
  </si>
  <si>
    <t>Передача КС-2 в ФКР</t>
  </si>
  <si>
    <t>Оплата</t>
  </si>
  <si>
    <t>Примечание</t>
  </si>
  <si>
    <t>Арбат</t>
  </si>
  <si>
    <t>Арбат ул. 27/47</t>
  </si>
  <si>
    <t>Ремонт системы электроснабжения</t>
  </si>
  <si>
    <t>21.04.2017-01.09.2017</t>
  </si>
  <si>
    <t>приостановка (отказ)</t>
  </si>
  <si>
    <t>Отказ жителей от производства работ. Протокол общего собрания от 19.05.2017 №3</t>
  </si>
  <si>
    <t>Ремонт фасада</t>
  </si>
  <si>
    <t>Договор</t>
  </si>
  <si>
    <t>КР-000492-17</t>
  </si>
  <si>
    <t xml:space="preserve">Ремонт ХВС (стояки) </t>
  </si>
  <si>
    <t xml:space="preserve">Ремонт ХВС (магистрали) </t>
  </si>
  <si>
    <t xml:space="preserve">Ремонт канализации (стояки) </t>
  </si>
  <si>
    <t xml:space="preserve">Ремонт канализации (магистрали) </t>
  </si>
  <si>
    <t xml:space="preserve">Ремонт ЦО (стояки) </t>
  </si>
  <si>
    <t xml:space="preserve">Ремонт ЦО (магистрали) </t>
  </si>
  <si>
    <t>Ремонт подвальных помещений</t>
  </si>
  <si>
    <t>Итого</t>
  </si>
  <si>
    <t>отказ жителей</t>
  </si>
  <si>
    <t>Девятинский Б. пер. 3</t>
  </si>
  <si>
    <t>в работе</t>
  </si>
  <si>
    <t>Ремонт кровли</t>
  </si>
  <si>
    <t>Протокол от 27.06.2017</t>
  </si>
  <si>
    <t xml:space="preserve">Ремонт ГВС (стояки) </t>
  </si>
  <si>
    <t xml:space="preserve">Ремонт ГВС (магистрали) </t>
  </si>
  <si>
    <t>Из 12 систем в работе 8</t>
  </si>
  <si>
    <t>Карманицкий пер., д.3</t>
  </si>
  <si>
    <t>Приостановка (гарантия)</t>
  </si>
  <si>
    <t>Выполнено в 2013</t>
  </si>
  <si>
    <t>Протокол от 25.06.2017</t>
  </si>
  <si>
    <t>Кривоарбатский пер. 19</t>
  </si>
  <si>
    <t>Протокол от 26.06.2017</t>
  </si>
  <si>
    <t>Из 10 систем в работе 7</t>
  </si>
  <si>
    <t>сдано</t>
  </si>
  <si>
    <t>в ТУ ФКР</t>
  </si>
  <si>
    <t>приостановка</t>
  </si>
  <si>
    <t>Ремонт мусоропровода</t>
  </si>
  <si>
    <t>11.05.2017-30.08.2017</t>
  </si>
  <si>
    <t>Таганский</t>
  </si>
  <si>
    <t>Сыромятнический 2-й пер. 8</t>
  </si>
  <si>
    <t>21.04.2017-30.08.2017</t>
  </si>
  <si>
    <t>КР-000581-17</t>
  </si>
  <si>
    <t>Протокол от 14.07.2017</t>
  </si>
  <si>
    <t>Товарищеский пер. 17 с.1</t>
  </si>
  <si>
    <t>КР-000868-17</t>
  </si>
  <si>
    <t>Товарищеский пер. 17 с.1Б-Г</t>
  </si>
  <si>
    <t>КР-000867-17</t>
  </si>
  <si>
    <t>Протокол от 17.07.2017</t>
  </si>
  <si>
    <t>Факельный Б. пер. 2/22</t>
  </si>
  <si>
    <t>КР-000866-17</t>
  </si>
  <si>
    <t>Протокол от 30.03.2017</t>
  </si>
  <si>
    <t>% выполнения 08.08.2017</t>
  </si>
  <si>
    <t>% выполнения 10.08.2017</t>
  </si>
  <si>
    <t>Протокол переноса</t>
  </si>
  <si>
    <t>пренос на 2020-25г.г.</t>
  </si>
  <si>
    <t>Акт,приостанока</t>
  </si>
  <si>
    <t>% выполнения 22.08.2017</t>
  </si>
  <si>
    <t>% выполнения 30.08.2017</t>
  </si>
  <si>
    <t>Акт,приостановка</t>
  </si>
  <si>
    <t>% выполнения 06.09.2017</t>
  </si>
  <si>
    <t>% выполнения 13.09.2017</t>
  </si>
  <si>
    <t>% выполнения 20.09.2017</t>
  </si>
  <si>
    <t>из 10 систем в работе 2, сдано 5</t>
  </si>
  <si>
    <t>из 13 систем в работе 1, сдано 8</t>
  </si>
  <si>
    <t>из 13 систем в работе 1, сдано 9</t>
  </si>
  <si>
    <t>% выполнения 27.09.2017</t>
  </si>
  <si>
    <t>опачено</t>
  </si>
  <si>
    <t xml:space="preserve">смета проверена </t>
  </si>
  <si>
    <t>не оплачено</t>
  </si>
  <si>
    <t>% выполнения 09.10.2017</t>
  </si>
  <si>
    <t>Протокол от 09.08.2017</t>
  </si>
  <si>
    <t>% выполнения 11.10.2017</t>
  </si>
  <si>
    <t>оплачено</t>
  </si>
  <si>
    <t>оплачеено</t>
  </si>
  <si>
    <t>из 10 систем в работе 1, сдано 6</t>
  </si>
  <si>
    <t>% выполнения 18.10.2017</t>
  </si>
  <si>
    <t>% выполнения 25.10.2017</t>
  </si>
  <si>
    <t>% выполнения 30.10.2017</t>
  </si>
  <si>
    <t>Региональная программа капитального ремонта на 2017-2025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</si>
</sst>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  <numFmt numFmtId="166" formatCode="[$-419]General"/>
    <numFmt numFmtId="167" formatCode="_(* #,##0.00_);_(* \(#,##0.00\);_(* &quot;-&quot;??_);_(@_)"/>
  </numFmts>
  <fonts count="5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8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</font>
    <font>
      <sz val="11"/>
      <color theme="1"/>
      <name val="Times New Roman"/>
      <family val="2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indexed="8"/>
      <name val="Times New Roman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2"/>
      <name val="Times New Roman"/>
      <family val="1"/>
    </font>
    <font>
      <sz val="12"/>
      <color theme="1"/>
      <name val="Times New Roman"/>
      <family val="2"/>
      <charset val="204"/>
    </font>
    <font>
      <sz val="12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1"/>
      <color rgb="FFFF0000"/>
      <name val="Calibri"/>
      <family val="2"/>
      <charset val="204"/>
    </font>
    <font>
      <sz val="10"/>
      <name val="Helv"/>
      <charset val="204"/>
    </font>
    <font>
      <sz val="14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15">
    <xf numFmtId="0" fontId="0" fillId="0" borderId="0"/>
    <xf numFmtId="9" fontId="1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15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7" borderId="0" applyNumberFormat="0" applyBorder="0" applyAlignment="0" applyProtection="0"/>
    <xf numFmtId="0" fontId="17" fillId="34" borderId="0" applyNumberFormat="0" applyBorder="0" applyAlignment="0" applyProtection="0"/>
    <xf numFmtId="0" fontId="17" fillId="38" borderId="0" applyNumberFormat="0" applyBorder="0" applyAlignment="0" applyProtection="0"/>
    <xf numFmtId="0" fontId="17" fillId="35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43" borderId="0" applyNumberFormat="0" applyBorder="0" applyAlignment="0" applyProtection="0"/>
    <xf numFmtId="0" fontId="18" fillId="13" borderId="0" applyNumberFormat="0" applyBorder="0" applyAlignment="0" applyProtection="0"/>
    <xf numFmtId="0" fontId="19" fillId="44" borderId="38" applyNumberFormat="0" applyAlignment="0" applyProtection="0"/>
    <xf numFmtId="0" fontId="19" fillId="44" borderId="38" applyNumberFormat="0" applyAlignment="0" applyProtection="0"/>
    <xf numFmtId="0" fontId="19" fillId="44" borderId="38" applyNumberFormat="0" applyAlignment="0" applyProtection="0"/>
    <xf numFmtId="0" fontId="19" fillId="44" borderId="38" applyNumberFormat="0" applyAlignment="0" applyProtection="0"/>
    <xf numFmtId="0" fontId="19" fillId="44" borderId="38" applyNumberFormat="0" applyAlignment="0" applyProtection="0"/>
    <xf numFmtId="0" fontId="19" fillId="44" borderId="38" applyNumberFormat="0" applyAlignment="0" applyProtection="0"/>
    <xf numFmtId="0" fontId="19" fillId="44" borderId="38" applyNumberFormat="0" applyAlignment="0" applyProtection="0"/>
    <xf numFmtId="0" fontId="19" fillId="44" borderId="38" applyNumberFormat="0" applyAlignment="0" applyProtection="0"/>
    <xf numFmtId="0" fontId="20" fillId="45" borderId="39" applyNumberFormat="0" applyAlignment="0" applyProtection="0"/>
    <xf numFmtId="165" fontId="21" fillId="0" borderId="0" applyBorder="0" applyProtection="0"/>
    <xf numFmtId="166" fontId="22" fillId="0" borderId="0" applyBorder="0" applyProtection="0"/>
    <xf numFmtId="0" fontId="16" fillId="0" borderId="0"/>
    <xf numFmtId="165" fontId="16" fillId="0" borderId="0" applyBorder="0" applyProtection="0"/>
    <xf numFmtId="165" fontId="16" fillId="0" borderId="0" applyBorder="0" applyProtection="0"/>
    <xf numFmtId="0" fontId="23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5" fillId="0" borderId="40" applyNumberFormat="0" applyFill="0" applyAlignment="0" applyProtection="0"/>
    <xf numFmtId="0" fontId="26" fillId="0" borderId="41" applyNumberFormat="0" applyFill="0" applyAlignment="0" applyProtection="0"/>
    <xf numFmtId="0" fontId="27" fillId="0" borderId="42" applyNumberFormat="0" applyFill="0" applyAlignment="0" applyProtection="0"/>
    <xf numFmtId="0" fontId="27" fillId="0" borderId="0" applyNumberFormat="0" applyFill="0" applyBorder="0" applyAlignment="0" applyProtection="0"/>
    <xf numFmtId="0" fontId="28" fillId="17" borderId="38" applyNumberFormat="0" applyAlignment="0" applyProtection="0"/>
    <xf numFmtId="0" fontId="28" fillId="17" borderId="38" applyNumberFormat="0" applyAlignment="0" applyProtection="0"/>
    <xf numFmtId="0" fontId="28" fillId="17" borderId="38" applyNumberFormat="0" applyAlignment="0" applyProtection="0"/>
    <xf numFmtId="0" fontId="28" fillId="17" borderId="38" applyNumberFormat="0" applyAlignment="0" applyProtection="0"/>
    <xf numFmtId="0" fontId="28" fillId="17" borderId="38" applyNumberFormat="0" applyAlignment="0" applyProtection="0"/>
    <xf numFmtId="0" fontId="28" fillId="17" borderId="38" applyNumberFormat="0" applyAlignment="0" applyProtection="0"/>
    <xf numFmtId="0" fontId="28" fillId="17" borderId="38" applyNumberFormat="0" applyAlignment="0" applyProtection="0"/>
    <xf numFmtId="0" fontId="28" fillId="17" borderId="38" applyNumberFormat="0" applyAlignment="0" applyProtection="0"/>
    <xf numFmtId="0" fontId="29" fillId="0" borderId="43" applyNumberFormat="0" applyFill="0" applyAlignment="0" applyProtection="0"/>
    <xf numFmtId="0" fontId="30" fillId="46" borderId="0" applyNumberFormat="0" applyBorder="0" applyAlignment="0" applyProtection="0"/>
    <xf numFmtId="0" fontId="16" fillId="47" borderId="44" applyNumberFormat="0" applyFont="0" applyAlignment="0" applyProtection="0"/>
    <xf numFmtId="0" fontId="16" fillId="47" borderId="44" applyNumberFormat="0" applyFont="0" applyAlignment="0" applyProtection="0"/>
    <xf numFmtId="0" fontId="16" fillId="47" borderId="44" applyNumberFormat="0" applyFont="0" applyAlignment="0" applyProtection="0"/>
    <xf numFmtId="0" fontId="16" fillId="47" borderId="44" applyNumberFormat="0" applyFont="0" applyAlignment="0" applyProtection="0"/>
    <xf numFmtId="0" fontId="16" fillId="47" borderId="44" applyNumberFormat="0" applyFont="0" applyAlignment="0" applyProtection="0"/>
    <xf numFmtId="0" fontId="16" fillId="47" borderId="44" applyNumberFormat="0" applyFont="0" applyAlignment="0" applyProtection="0"/>
    <xf numFmtId="0" fontId="16" fillId="47" borderId="44" applyNumberFormat="0" applyFont="0" applyAlignment="0" applyProtection="0"/>
    <xf numFmtId="0" fontId="16" fillId="47" borderId="44" applyNumberFormat="0" applyFont="0" applyAlignment="0" applyProtection="0"/>
    <xf numFmtId="0" fontId="31" fillId="44" borderId="45" applyNumberFormat="0" applyAlignment="0" applyProtection="0"/>
    <xf numFmtId="0" fontId="31" fillId="44" borderId="45" applyNumberFormat="0" applyAlignment="0" applyProtection="0"/>
    <xf numFmtId="0" fontId="31" fillId="44" borderId="45" applyNumberFormat="0" applyAlignment="0" applyProtection="0"/>
    <xf numFmtId="0" fontId="31" fillId="44" borderId="45" applyNumberFormat="0" applyAlignment="0" applyProtection="0"/>
    <xf numFmtId="0" fontId="32" fillId="0" borderId="0">
      <alignment horizontal="left"/>
    </xf>
    <xf numFmtId="0" fontId="33" fillId="0" borderId="0" applyNumberFormat="0" applyFill="0" applyBorder="0" applyAlignment="0" applyProtection="0"/>
    <xf numFmtId="0" fontId="34" fillId="0" borderId="46" applyNumberFormat="0" applyFill="0" applyAlignment="0" applyProtection="0"/>
    <xf numFmtId="0" fontId="34" fillId="0" borderId="46" applyNumberFormat="0" applyFill="0" applyAlignment="0" applyProtection="0"/>
    <xf numFmtId="0" fontId="34" fillId="0" borderId="46" applyNumberFormat="0" applyFill="0" applyAlignment="0" applyProtection="0"/>
    <xf numFmtId="0" fontId="34" fillId="0" borderId="46" applyNumberFormat="0" applyFill="0" applyAlignment="0" applyProtection="0"/>
    <xf numFmtId="0" fontId="34" fillId="0" borderId="46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51" borderId="0" applyNumberFormat="0" applyBorder="0" applyAlignment="0" applyProtection="0"/>
    <xf numFmtId="0" fontId="28" fillId="23" borderId="38" applyNumberFormat="0" applyAlignment="0" applyProtection="0"/>
    <xf numFmtId="0" fontId="28" fillId="23" borderId="38" applyNumberFormat="0" applyAlignment="0" applyProtection="0"/>
    <xf numFmtId="0" fontId="31" fillId="52" borderId="45" applyNumberFormat="0" applyAlignment="0" applyProtection="0"/>
    <xf numFmtId="0" fontId="19" fillId="52" borderId="38" applyNumberFormat="0" applyAlignment="0" applyProtection="0"/>
    <xf numFmtId="0" fontId="19" fillId="52" borderId="38" applyNumberFormat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25" fillId="0" borderId="40" applyNumberFormat="0" applyFill="0" applyAlignment="0" applyProtection="0"/>
    <xf numFmtId="0" fontId="26" fillId="0" borderId="41" applyNumberFormat="0" applyFill="0" applyAlignment="0" applyProtection="0"/>
    <xf numFmtId="0" fontId="27" fillId="0" borderId="42" applyNumberFormat="0" applyFill="0" applyAlignment="0" applyProtection="0"/>
    <xf numFmtId="0" fontId="27" fillId="0" borderId="0" applyNumberFormat="0" applyFill="0" applyBorder="0" applyAlignment="0" applyProtection="0"/>
    <xf numFmtId="0" fontId="34" fillId="0" borderId="46" applyNumberFormat="0" applyFill="0" applyAlignment="0" applyProtection="0"/>
    <xf numFmtId="0" fontId="37" fillId="0" borderId="0">
      <alignment horizontal="right" vertical="top" wrapText="1"/>
    </xf>
    <xf numFmtId="0" fontId="20" fillId="53" borderId="39" applyNumberFormat="0" applyAlignment="0" applyProtection="0"/>
    <xf numFmtId="0" fontId="33" fillId="0" borderId="0" applyNumberFormat="0" applyFill="0" applyBorder="0" applyAlignment="0" applyProtection="0"/>
    <xf numFmtId="0" fontId="30" fillId="54" borderId="0" applyNumberFormat="0" applyBorder="0" applyAlignment="0" applyProtection="0"/>
    <xf numFmtId="0" fontId="16" fillId="0" borderId="0"/>
    <xf numFmtId="0" fontId="38" fillId="0" borderId="0"/>
    <xf numFmtId="0" fontId="22" fillId="0" borderId="0"/>
    <xf numFmtId="0" fontId="22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9" fillId="0" borderId="0"/>
    <xf numFmtId="0" fontId="22" fillId="0" borderId="0"/>
    <xf numFmtId="0" fontId="22" fillId="0" borderId="0"/>
    <xf numFmtId="0" fontId="40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41" fillId="0" borderId="0"/>
    <xf numFmtId="0" fontId="42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166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16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32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16" fillId="0" borderId="0"/>
    <xf numFmtId="0" fontId="41" fillId="0" borderId="0"/>
    <xf numFmtId="0" fontId="1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2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2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5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47" fillId="0" borderId="0"/>
    <xf numFmtId="0" fontId="4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2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40" fillId="0" borderId="0"/>
    <xf numFmtId="0" fontId="38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2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0" fillId="0" borderId="0"/>
    <xf numFmtId="0" fontId="5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1" fillId="0" borderId="0"/>
    <xf numFmtId="0" fontId="4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41" fillId="0" borderId="0"/>
    <xf numFmtId="0" fontId="44" fillId="0" borderId="0"/>
    <xf numFmtId="0" fontId="16" fillId="0" borderId="0"/>
    <xf numFmtId="0" fontId="44" fillId="0" borderId="0"/>
    <xf numFmtId="0" fontId="44" fillId="0" borderId="0"/>
    <xf numFmtId="0" fontId="16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38" fillId="0" borderId="0"/>
    <xf numFmtId="0" fontId="2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44" fillId="0" borderId="0"/>
    <xf numFmtId="0" fontId="41" fillId="0" borderId="0"/>
    <xf numFmtId="0" fontId="4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1" fillId="0" borderId="0"/>
    <xf numFmtId="0" fontId="4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1" fillId="0" borderId="0"/>
    <xf numFmtId="0" fontId="4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1" fillId="0" borderId="0"/>
    <xf numFmtId="0" fontId="4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8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0" borderId="0"/>
    <xf numFmtId="0" fontId="39" fillId="0" borderId="0"/>
    <xf numFmtId="0" fontId="43" fillId="0" borderId="0" applyNumberFormat="0" applyFont="0" applyFill="0" applyBorder="0" applyAlignment="0" applyProtection="0">
      <alignment vertical="top"/>
    </xf>
    <xf numFmtId="0" fontId="21" fillId="0" borderId="0"/>
    <xf numFmtId="0" fontId="44" fillId="0" borderId="0"/>
    <xf numFmtId="0" fontId="16" fillId="0" borderId="0"/>
    <xf numFmtId="0" fontId="44" fillId="0" borderId="0"/>
    <xf numFmtId="0" fontId="43" fillId="0" borderId="0"/>
    <xf numFmtId="0" fontId="43" fillId="0" borderId="0"/>
    <xf numFmtId="0" fontId="16" fillId="0" borderId="0"/>
    <xf numFmtId="0" fontId="43" fillId="0" borderId="0"/>
    <xf numFmtId="0" fontId="40" fillId="0" borderId="0"/>
    <xf numFmtId="0" fontId="2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22" fillId="0" borderId="0"/>
    <xf numFmtId="0" fontId="16" fillId="0" borderId="0"/>
    <xf numFmtId="0" fontId="22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16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18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53" fillId="0" borderId="0" applyBorder="0" applyProtection="0"/>
    <xf numFmtId="0" fontId="43" fillId="55" borderId="44" applyNumberFormat="0" applyAlignment="0" applyProtection="0"/>
    <xf numFmtId="0" fontId="43" fillId="55" borderId="44" applyNumberFormat="0" applyAlignment="0" applyProtection="0"/>
    <xf numFmtId="9" fontId="4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9" fillId="0" borderId="43" applyNumberFormat="0" applyFill="0" applyAlignment="0" applyProtection="0"/>
    <xf numFmtId="0" fontId="54" fillId="0" borderId="0"/>
    <xf numFmtId="0" fontId="35" fillId="0" borderId="0" applyNumberForma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4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40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4" fillId="20" borderId="0" applyNumberFormat="0" applyBorder="0" applyAlignment="0" applyProtection="0"/>
    <xf numFmtId="0" fontId="11" fillId="0" borderId="5" applyNumberFormat="0" applyFill="0" applyAlignment="0" applyProtection="0"/>
    <xf numFmtId="0" fontId="34" fillId="0" borderId="46" applyNumberFormat="0" applyFill="0" applyAlignment="0" applyProtection="0"/>
    <xf numFmtId="0" fontId="6" fillId="5" borderId="1" applyNumberFormat="0" applyAlignment="0" applyProtection="0"/>
    <xf numFmtId="0" fontId="31" fillId="44" borderId="45" applyNumberFormat="0" applyAlignment="0" applyProtection="0"/>
    <xf numFmtId="0" fontId="31" fillId="44" borderId="45" applyNumberFormat="0" applyAlignment="0" applyProtection="0"/>
    <xf numFmtId="0" fontId="34" fillId="0" borderId="46" applyNumberFormat="0" applyFill="0" applyAlignment="0" applyProtection="0"/>
    <xf numFmtId="0" fontId="4" fillId="3" borderId="0" applyNumberFormat="0" applyBorder="0" applyAlignment="0" applyProtection="0"/>
    <xf numFmtId="0" fontId="18" fillId="13" borderId="0" applyNumberFormat="0" applyBorder="0" applyAlignment="0" applyProtection="0"/>
    <xf numFmtId="0" fontId="3" fillId="2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8" fillId="13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7" borderId="4" applyNumberFormat="0" applyFont="0" applyAlignment="0" applyProtection="0"/>
    <xf numFmtId="0" fontId="16" fillId="47" borderId="44" applyNumberFormat="0" applyFont="0" applyAlignment="0" applyProtection="0"/>
    <xf numFmtId="0" fontId="16" fillId="47" borderId="44" applyNumberFormat="0" applyFont="0" applyAlignment="0" applyProtection="0"/>
    <xf numFmtId="0" fontId="5" fillId="4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6" fillId="47" borderId="44" applyNumberFormat="0" applyFont="0" applyAlignment="0" applyProtection="0"/>
    <xf numFmtId="0" fontId="12" fillId="8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7" fillId="0" borderId="2" applyNumberFormat="0" applyFill="0" applyAlignment="0" applyProtection="0"/>
    <xf numFmtId="0" fontId="29" fillId="0" borderId="43" applyNumberFormat="0" applyFill="0" applyAlignment="0" applyProtection="0"/>
    <xf numFmtId="0" fontId="29" fillId="0" borderId="43" applyNumberFormat="0" applyFill="0" applyAlignment="0" applyProtection="0"/>
    <xf numFmtId="0" fontId="8" fillId="6" borderId="3" applyNumberFormat="0" applyAlignment="0" applyProtection="0"/>
    <xf numFmtId="0" fontId="20" fillId="45" borderId="39" applyNumberFormat="0" applyAlignment="0" applyProtection="0"/>
    <xf numFmtId="0" fontId="20" fillId="45" borderId="39" applyNumberFormat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28">
    <xf numFmtId="0" fontId="0" fillId="0" borderId="0" xfId="0"/>
    <xf numFmtId="0" fontId="14" fillId="0" borderId="0" xfId="0" applyFont="1"/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9" fontId="15" fillId="0" borderId="7" xfId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9" borderId="12" xfId="0" applyFont="1" applyFill="1" applyBorder="1" applyAlignment="1">
      <alignment horizontal="left" vertical="center"/>
    </xf>
    <xf numFmtId="0" fontId="14" fillId="9" borderId="12" xfId="0" applyFont="1" applyFill="1" applyBorder="1" applyAlignment="1">
      <alignment horizontal="center" vertical="center"/>
    </xf>
    <xf numFmtId="14" fontId="14" fillId="9" borderId="12" xfId="0" applyNumberFormat="1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 wrapText="1"/>
    </xf>
    <xf numFmtId="9" fontId="14" fillId="9" borderId="12" xfId="1" applyFont="1" applyFill="1" applyBorder="1" applyAlignment="1">
      <alignment horizontal="center" vertical="center" wrapText="1"/>
    </xf>
    <xf numFmtId="14" fontId="14" fillId="9" borderId="12" xfId="1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Fill="1" applyBorder="1" applyAlignment="1">
      <alignment horizontal="center" vertical="center" wrapText="1"/>
    </xf>
    <xf numFmtId="0" fontId="14" fillId="9" borderId="15" xfId="0" applyFont="1" applyFill="1" applyBorder="1" applyAlignment="1">
      <alignment horizontal="left" vertical="center"/>
    </xf>
    <xf numFmtId="0" fontId="14" fillId="9" borderId="16" xfId="0" applyFont="1" applyFill="1" applyBorder="1" applyAlignment="1">
      <alignment horizontal="center" vertical="center"/>
    </xf>
    <xf numFmtId="14" fontId="14" fillId="9" borderId="16" xfId="0" applyNumberFormat="1" applyFont="1" applyFill="1" applyBorder="1" applyAlignment="1">
      <alignment horizontal="center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15" xfId="0" applyFont="1" applyFill="1" applyBorder="1" applyAlignment="1">
      <alignment horizontal="center" vertical="center" wrapText="1"/>
    </xf>
    <xf numFmtId="9" fontId="14" fillId="9" borderId="15" xfId="1" applyFont="1" applyFill="1" applyBorder="1" applyAlignment="1">
      <alignment horizontal="center" vertical="center" wrapText="1"/>
    </xf>
    <xf numFmtId="14" fontId="14" fillId="9" borderId="15" xfId="1" applyNumberFormat="1" applyFont="1" applyFill="1" applyBorder="1" applyAlignment="1">
      <alignment horizontal="center" vertical="center" wrapText="1"/>
    </xf>
    <xf numFmtId="14" fontId="15" fillId="0" borderId="0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14" fontId="15" fillId="0" borderId="0" xfId="0" applyNumberFormat="1" applyFont="1" applyFill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9" borderId="21" xfId="0" applyFont="1" applyFill="1" applyBorder="1" applyAlignment="1">
      <alignment horizontal="left" vertical="center"/>
    </xf>
    <xf numFmtId="0" fontId="14" fillId="9" borderId="22" xfId="0" applyFont="1" applyFill="1" applyBorder="1" applyAlignment="1">
      <alignment horizontal="center" vertical="center"/>
    </xf>
    <xf numFmtId="14" fontId="14" fillId="9" borderId="22" xfId="0" applyNumberFormat="1" applyFont="1" applyFill="1" applyBorder="1" applyAlignment="1">
      <alignment horizontal="center" vertical="center"/>
    </xf>
    <xf numFmtId="0" fontId="14" fillId="9" borderId="21" xfId="0" applyFont="1" applyFill="1" applyBorder="1" applyAlignment="1">
      <alignment horizontal="center" vertical="center"/>
    </xf>
    <xf numFmtId="0" fontId="14" fillId="9" borderId="21" xfId="0" applyFont="1" applyFill="1" applyBorder="1" applyAlignment="1">
      <alignment horizontal="center" vertical="center" wrapText="1"/>
    </xf>
    <xf numFmtId="9" fontId="14" fillId="9" borderId="21" xfId="1" applyFont="1" applyFill="1" applyBorder="1" applyAlignment="1">
      <alignment horizontal="center" vertical="center" wrapText="1"/>
    </xf>
    <xf numFmtId="14" fontId="14" fillId="9" borderId="21" xfId="1" applyNumberFormat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center" vertical="center"/>
    </xf>
    <xf numFmtId="9" fontId="15" fillId="0" borderId="25" xfId="1" applyFont="1" applyBorder="1" applyAlignment="1">
      <alignment horizontal="center" vertical="center" wrapText="1"/>
    </xf>
    <xf numFmtId="0" fontId="15" fillId="0" borderId="25" xfId="1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10" borderId="12" xfId="0" applyFont="1" applyFill="1" applyBorder="1" applyAlignment="1">
      <alignment horizontal="left" vertical="center"/>
    </xf>
    <xf numFmtId="0" fontId="14" fillId="10" borderId="12" xfId="0" applyFont="1" applyFill="1" applyBorder="1" applyAlignment="1">
      <alignment horizontal="center" vertical="center"/>
    </xf>
    <xf numFmtId="14" fontId="14" fillId="10" borderId="12" xfId="0" applyNumberFormat="1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center" vertical="center" wrapText="1"/>
    </xf>
    <xf numFmtId="9" fontId="14" fillId="10" borderId="12" xfId="1" applyFont="1" applyFill="1" applyBorder="1" applyAlignment="1">
      <alignment horizontal="center" vertical="center" wrapText="1"/>
    </xf>
    <xf numFmtId="14" fontId="14" fillId="10" borderId="12" xfId="1" applyNumberFormat="1" applyFont="1" applyFill="1" applyBorder="1" applyAlignment="1">
      <alignment horizontal="center" vertical="center" wrapText="1"/>
    </xf>
    <xf numFmtId="0" fontId="14" fillId="10" borderId="26" xfId="0" applyFont="1" applyFill="1" applyBorder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10" borderId="15" xfId="0" applyFont="1" applyFill="1" applyBorder="1" applyAlignment="1">
      <alignment horizontal="left" vertical="center"/>
    </xf>
    <xf numFmtId="0" fontId="14" fillId="10" borderId="15" xfId="0" applyFont="1" applyFill="1" applyBorder="1" applyAlignment="1">
      <alignment horizontal="center" vertical="center"/>
    </xf>
    <xf numFmtId="14" fontId="14" fillId="10" borderId="15" xfId="0" applyNumberFormat="1" applyFont="1" applyFill="1" applyBorder="1" applyAlignment="1">
      <alignment horizontal="center" vertical="center"/>
    </xf>
    <xf numFmtId="0" fontId="14" fillId="10" borderId="15" xfId="0" applyFont="1" applyFill="1" applyBorder="1" applyAlignment="1">
      <alignment horizontal="center" vertical="center" wrapText="1"/>
    </xf>
    <xf numFmtId="9" fontId="14" fillId="10" borderId="15" xfId="1" applyFont="1" applyFill="1" applyBorder="1" applyAlignment="1">
      <alignment horizontal="center" vertical="center" wrapText="1"/>
    </xf>
    <xf numFmtId="14" fontId="14" fillId="10" borderId="15" xfId="1" applyNumberFormat="1" applyFont="1" applyFill="1" applyBorder="1" applyAlignment="1">
      <alignment horizontal="center" vertical="center" wrapText="1"/>
    </xf>
    <xf numFmtId="0" fontId="14" fillId="10" borderId="27" xfId="0" applyFont="1" applyFill="1" applyBorder="1" applyAlignment="1">
      <alignment vertical="center" wrapText="1"/>
    </xf>
    <xf numFmtId="0" fontId="14" fillId="10" borderId="27" xfId="0" applyFont="1" applyFill="1" applyBorder="1" applyAlignment="1">
      <alignment horizontal="left" vertical="center" wrapText="1"/>
    </xf>
    <xf numFmtId="14" fontId="14" fillId="9" borderId="15" xfId="0" applyNumberFormat="1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9" borderId="28" xfId="0" applyFont="1" applyFill="1" applyBorder="1" applyAlignment="1">
      <alignment vertical="center" wrapText="1"/>
    </xf>
    <xf numFmtId="0" fontId="14" fillId="0" borderId="28" xfId="0" applyFont="1" applyFill="1" applyBorder="1" applyAlignment="1">
      <alignment vertical="center" wrapText="1"/>
    </xf>
    <xf numFmtId="0" fontId="14" fillId="10" borderId="29" xfId="0" applyFont="1" applyFill="1" applyBorder="1" applyAlignment="1">
      <alignment vertical="center" wrapText="1"/>
    </xf>
    <xf numFmtId="0" fontId="15" fillId="0" borderId="1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10" borderId="21" xfId="0" applyFont="1" applyFill="1" applyBorder="1" applyAlignment="1">
      <alignment horizontal="left" vertical="center"/>
    </xf>
    <xf numFmtId="0" fontId="14" fillId="10" borderId="21" xfId="0" applyFont="1" applyFill="1" applyBorder="1" applyAlignment="1">
      <alignment horizontal="center" vertical="center"/>
    </xf>
    <xf numFmtId="14" fontId="14" fillId="10" borderId="21" xfId="0" applyNumberFormat="1" applyFont="1" applyFill="1" applyBorder="1" applyAlignment="1">
      <alignment horizontal="center" vertical="center"/>
    </xf>
    <xf numFmtId="0" fontId="14" fillId="10" borderId="21" xfId="0" applyFont="1" applyFill="1" applyBorder="1" applyAlignment="1">
      <alignment horizontal="center" vertical="center" wrapText="1"/>
    </xf>
    <xf numFmtId="9" fontId="14" fillId="10" borderId="21" xfId="1" applyFont="1" applyFill="1" applyBorder="1" applyAlignment="1">
      <alignment horizontal="center" vertical="center" wrapText="1"/>
    </xf>
    <xf numFmtId="14" fontId="14" fillId="10" borderId="21" xfId="1" applyNumberFormat="1" applyFont="1" applyFill="1" applyBorder="1" applyAlignment="1">
      <alignment horizontal="center" vertical="center" wrapText="1"/>
    </xf>
    <xf numFmtId="0" fontId="14" fillId="10" borderId="30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4" fillId="10" borderId="26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left" vertical="center" wrapText="1"/>
    </xf>
    <xf numFmtId="0" fontId="14" fillId="10" borderId="27" xfId="0" applyFont="1" applyFill="1" applyBorder="1" applyAlignment="1">
      <alignment horizontal="center" vertical="center"/>
    </xf>
    <xf numFmtId="14" fontId="14" fillId="10" borderId="16" xfId="1" applyNumberFormat="1" applyFont="1" applyFill="1" applyBorder="1" applyAlignment="1">
      <alignment horizontal="center" vertical="center" wrapText="1"/>
    </xf>
    <xf numFmtId="0" fontId="14" fillId="9" borderId="27" xfId="0" applyFont="1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10" borderId="22" xfId="0" applyFont="1" applyFill="1" applyBorder="1" applyAlignment="1">
      <alignment horizontal="left" vertical="center"/>
    </xf>
    <xf numFmtId="0" fontId="14" fillId="10" borderId="22" xfId="0" applyFont="1" applyFill="1" applyBorder="1" applyAlignment="1">
      <alignment horizontal="center" vertical="center"/>
    </xf>
    <xf numFmtId="14" fontId="14" fillId="10" borderId="22" xfId="0" applyNumberFormat="1" applyFont="1" applyFill="1" applyBorder="1" applyAlignment="1">
      <alignment horizontal="center" vertical="center"/>
    </xf>
    <xf numFmtId="0" fontId="14" fillId="10" borderId="2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9" fontId="14" fillId="10" borderId="22" xfId="1" applyFont="1" applyFill="1" applyBorder="1" applyAlignment="1">
      <alignment horizontal="center" vertical="center" wrapText="1"/>
    </xf>
    <xf numFmtId="14" fontId="14" fillId="10" borderId="22" xfId="1" applyNumberFormat="1" applyFont="1" applyFill="1" applyBorder="1" applyAlignment="1">
      <alignment horizontal="center" vertical="center" wrapText="1"/>
    </xf>
    <xf numFmtId="0" fontId="14" fillId="10" borderId="23" xfId="0" applyFont="1" applyFill="1" applyBorder="1" applyAlignment="1">
      <alignment horizontal="center" vertical="center"/>
    </xf>
    <xf numFmtId="0" fontId="14" fillId="10" borderId="27" xfId="0" applyFont="1" applyFill="1" applyBorder="1" applyAlignment="1">
      <alignment horizontal="center" vertical="center" wrapText="1"/>
    </xf>
    <xf numFmtId="0" fontId="14" fillId="10" borderId="23" xfId="0" applyFont="1" applyFill="1" applyBorder="1" applyAlignment="1">
      <alignment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left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center" vertical="center"/>
    </xf>
    <xf numFmtId="9" fontId="15" fillId="0" borderId="33" xfId="1" applyFont="1" applyBorder="1" applyAlignment="1">
      <alignment horizontal="center" vertical="center" wrapText="1"/>
    </xf>
    <xf numFmtId="0" fontId="15" fillId="0" borderId="33" xfId="1" applyNumberFormat="1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9" fontId="14" fillId="10" borderId="15" xfId="1" applyFont="1" applyFill="1" applyBorder="1" applyAlignment="1">
      <alignment horizontal="center" vertical="center"/>
    </xf>
    <xf numFmtId="0" fontId="14" fillId="11" borderId="15" xfId="0" applyFont="1" applyFill="1" applyBorder="1" applyAlignment="1">
      <alignment horizontal="left" vertical="center"/>
    </xf>
    <xf numFmtId="0" fontId="14" fillId="11" borderId="15" xfId="0" applyFont="1" applyFill="1" applyBorder="1" applyAlignment="1">
      <alignment horizontal="center" vertical="center"/>
    </xf>
    <xf numFmtId="9" fontId="14" fillId="11" borderId="15" xfId="1" applyFont="1" applyFill="1" applyBorder="1" applyAlignment="1">
      <alignment horizontal="center" vertical="center"/>
    </xf>
    <xf numFmtId="14" fontId="15" fillId="0" borderId="0" xfId="0" applyNumberFormat="1" applyFont="1" applyFill="1" applyBorder="1" applyAlignment="1">
      <alignment horizontal="center" vertical="center"/>
    </xf>
    <xf numFmtId="9" fontId="14" fillId="9" borderId="15" xfId="1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/>
    </xf>
    <xf numFmtId="9" fontId="15" fillId="0" borderId="33" xfId="1" applyFont="1" applyBorder="1" applyAlignment="1">
      <alignment horizontal="center" vertical="center"/>
    </xf>
    <xf numFmtId="0" fontId="14" fillId="0" borderId="35" xfId="0" applyFont="1" applyBorder="1" applyAlignment="1">
      <alignment horizontal="left" vertical="center"/>
    </xf>
    <xf numFmtId="0" fontId="14" fillId="0" borderId="16" xfId="0" applyFont="1" applyBorder="1" applyAlignment="1">
      <alignment horizontal="center" vertical="center"/>
    </xf>
    <xf numFmtId="0" fontId="14" fillId="10" borderId="16" xfId="0" applyFont="1" applyFill="1" applyBorder="1" applyAlignment="1">
      <alignment horizontal="center" vertical="center"/>
    </xf>
    <xf numFmtId="14" fontId="14" fillId="10" borderId="16" xfId="0" applyNumberFormat="1" applyFont="1" applyFill="1" applyBorder="1" applyAlignment="1">
      <alignment horizontal="center" vertical="center"/>
    </xf>
    <xf numFmtId="0" fontId="14" fillId="0" borderId="36" xfId="0" applyFont="1" applyBorder="1" applyAlignment="1">
      <alignment horizontal="left" vertical="center"/>
    </xf>
    <xf numFmtId="0" fontId="14" fillId="0" borderId="34" xfId="0" applyFont="1" applyFill="1" applyBorder="1" applyAlignment="1">
      <alignment horizontal="center" vertical="center"/>
    </xf>
    <xf numFmtId="9" fontId="15" fillId="0" borderId="33" xfId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4" fillId="11" borderId="16" xfId="0" applyFont="1" applyFill="1" applyBorder="1" applyAlignment="1">
      <alignment horizontal="center" vertical="center"/>
    </xf>
    <xf numFmtId="14" fontId="14" fillId="11" borderId="16" xfId="0" applyNumberFormat="1" applyFont="1" applyFill="1" applyBorder="1" applyAlignment="1">
      <alignment horizontal="center" vertical="center"/>
    </xf>
    <xf numFmtId="0" fontId="14" fillId="11" borderId="28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11" borderId="27" xfId="0" applyFont="1" applyFill="1" applyBorder="1" applyAlignment="1">
      <alignment horizontal="center" vertical="center" wrapText="1"/>
    </xf>
    <xf numFmtId="0" fontId="14" fillId="10" borderId="25" xfId="0" applyFont="1" applyFill="1" applyBorder="1" applyAlignment="1">
      <alignment horizontal="center" vertical="center"/>
    </xf>
    <xf numFmtId="14" fontId="14" fillId="10" borderId="25" xfId="0" applyNumberFormat="1" applyFont="1" applyFill="1" applyBorder="1" applyAlignment="1">
      <alignment horizontal="center" vertical="center"/>
    </xf>
    <xf numFmtId="0" fontId="14" fillId="11" borderId="27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horizontal="center" vertical="center"/>
    </xf>
    <xf numFmtId="0" fontId="14" fillId="9" borderId="15" xfId="0" applyFont="1" applyFill="1" applyBorder="1" applyAlignment="1">
      <alignment vertical="center"/>
    </xf>
    <xf numFmtId="0" fontId="0" fillId="11" borderId="16" xfId="0" applyFill="1" applyBorder="1" applyAlignment="1"/>
    <xf numFmtId="0" fontId="14" fillId="0" borderId="15" xfId="0" applyFont="1" applyFill="1" applyBorder="1" applyAlignment="1"/>
    <xf numFmtId="9" fontId="14" fillId="9" borderId="21" xfId="1" applyFont="1" applyFill="1" applyBorder="1" applyAlignment="1">
      <alignment horizontal="center" vertical="center"/>
    </xf>
    <xf numFmtId="0" fontId="14" fillId="11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37" xfId="0" applyFont="1" applyBorder="1" applyAlignment="1">
      <alignment horizontal="left" vertical="center"/>
    </xf>
    <xf numFmtId="0" fontId="14" fillId="0" borderId="25" xfId="0" applyFont="1" applyBorder="1" applyAlignment="1">
      <alignment horizontal="center" vertical="center"/>
    </xf>
    <xf numFmtId="0" fontId="14" fillId="10" borderId="25" xfId="0" applyFont="1" applyFill="1" applyBorder="1" applyAlignment="1">
      <alignment horizontal="left" vertical="center"/>
    </xf>
    <xf numFmtId="9" fontId="14" fillId="10" borderId="25" xfId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9" fontId="14" fillId="0" borderId="0" xfId="1" applyFont="1"/>
    <xf numFmtId="0" fontId="14" fillId="11" borderId="12" xfId="0" applyFont="1" applyFill="1" applyBorder="1" applyAlignment="1">
      <alignment horizontal="left" vertical="center"/>
    </xf>
    <xf numFmtId="0" fontId="14" fillId="11" borderId="12" xfId="0" applyFont="1" applyFill="1" applyBorder="1" applyAlignment="1">
      <alignment horizontal="center" vertical="center"/>
    </xf>
    <xf numFmtId="14" fontId="14" fillId="11" borderId="12" xfId="0" applyNumberFormat="1" applyFont="1" applyFill="1" applyBorder="1" applyAlignment="1">
      <alignment horizontal="center" vertical="center"/>
    </xf>
    <xf numFmtId="9" fontId="14" fillId="11" borderId="12" xfId="1" applyFont="1" applyFill="1" applyBorder="1" applyAlignment="1">
      <alignment horizontal="center" vertical="center"/>
    </xf>
    <xf numFmtId="0" fontId="14" fillId="11" borderId="26" xfId="0" applyFont="1" applyFill="1" applyBorder="1" applyAlignment="1">
      <alignment vertical="center" wrapText="1"/>
    </xf>
    <xf numFmtId="0" fontId="14" fillId="9" borderId="27" xfId="0" applyFont="1" applyFill="1" applyBorder="1" applyAlignment="1">
      <alignment horizontal="left" vertical="center" wrapText="1"/>
    </xf>
    <xf numFmtId="0" fontId="14" fillId="11" borderId="28" xfId="0" applyFont="1" applyFill="1" applyBorder="1" applyAlignment="1">
      <alignment vertical="center"/>
    </xf>
    <xf numFmtId="0" fontId="14" fillId="11" borderId="15" xfId="0" applyFont="1" applyFill="1" applyBorder="1" applyAlignment="1">
      <alignment vertical="center"/>
    </xf>
    <xf numFmtId="0" fontId="14" fillId="11" borderId="16" xfId="0" applyFont="1" applyFill="1" applyBorder="1" applyAlignment="1">
      <alignment vertical="center"/>
    </xf>
    <xf numFmtId="0" fontId="14" fillId="11" borderId="16" xfId="0" applyFont="1" applyFill="1" applyBorder="1" applyAlignment="1">
      <alignment horizontal="center" vertical="center"/>
    </xf>
    <xf numFmtId="0" fontId="55" fillId="11" borderId="15" xfId="0" applyFont="1" applyFill="1" applyBorder="1" applyAlignment="1">
      <alignment horizontal="left" vertical="center"/>
    </xf>
    <xf numFmtId="0" fontId="14" fillId="10" borderId="23" xfId="0" applyFont="1" applyFill="1" applyBorder="1" applyAlignment="1">
      <alignment horizontal="left" vertical="center" wrapText="1"/>
    </xf>
    <xf numFmtId="0" fontId="14" fillId="11" borderId="16" xfId="0" applyFont="1" applyFill="1" applyBorder="1" applyAlignment="1">
      <alignment horizontal="center" vertical="center"/>
    </xf>
    <xf numFmtId="0" fontId="55" fillId="9" borderId="15" xfId="0" applyFont="1" applyFill="1" applyBorder="1" applyAlignment="1">
      <alignment horizontal="left" vertical="center"/>
    </xf>
    <xf numFmtId="0" fontId="55" fillId="9" borderId="16" xfId="0" applyFont="1" applyFill="1" applyBorder="1" applyAlignment="1">
      <alignment horizontal="center" vertical="center"/>
    </xf>
    <xf numFmtId="14" fontId="55" fillId="9" borderId="16" xfId="0" applyNumberFormat="1" applyFont="1" applyFill="1" applyBorder="1" applyAlignment="1">
      <alignment horizontal="center" vertical="center"/>
    </xf>
    <xf numFmtId="0" fontId="55" fillId="9" borderId="15" xfId="0" applyFont="1" applyFill="1" applyBorder="1" applyAlignment="1">
      <alignment horizontal="center" vertical="center"/>
    </xf>
    <xf numFmtId="9" fontId="55" fillId="9" borderId="15" xfId="1" applyFont="1" applyFill="1" applyBorder="1" applyAlignment="1">
      <alignment horizontal="center" vertical="center"/>
    </xf>
    <xf numFmtId="0" fontId="55" fillId="9" borderId="27" xfId="0" applyFont="1" applyFill="1" applyBorder="1" applyAlignment="1">
      <alignment vertical="center" wrapText="1"/>
    </xf>
    <xf numFmtId="0" fontId="14" fillId="9" borderId="28" xfId="0" applyFont="1" applyFill="1" applyBorder="1" applyAlignment="1">
      <alignment horizontal="center" vertical="center"/>
    </xf>
    <xf numFmtId="0" fontId="14" fillId="11" borderId="16" xfId="0" applyFont="1" applyFill="1" applyBorder="1" applyAlignment="1">
      <alignment horizontal="center" vertical="center"/>
    </xf>
    <xf numFmtId="0" fontId="14" fillId="11" borderId="16" xfId="0" applyFont="1" applyFill="1" applyBorder="1" applyAlignment="1">
      <alignment horizontal="left" vertical="center"/>
    </xf>
    <xf numFmtId="9" fontId="14" fillId="11" borderId="16" xfId="1" applyFont="1" applyFill="1" applyBorder="1" applyAlignment="1">
      <alignment horizontal="center" vertical="center"/>
    </xf>
    <xf numFmtId="0" fontId="14" fillId="56" borderId="21" xfId="0" applyFont="1" applyFill="1" applyBorder="1" applyAlignment="1">
      <alignment horizontal="left" vertical="center"/>
    </xf>
    <xf numFmtId="0" fontId="14" fillId="56" borderId="22" xfId="0" applyFont="1" applyFill="1" applyBorder="1" applyAlignment="1">
      <alignment horizontal="center" vertical="center"/>
    </xf>
    <xf numFmtId="14" fontId="14" fillId="56" borderId="22" xfId="0" applyNumberFormat="1" applyFont="1" applyFill="1" applyBorder="1" applyAlignment="1">
      <alignment horizontal="center" vertical="center"/>
    </xf>
    <xf numFmtId="0" fontId="14" fillId="56" borderId="21" xfId="0" applyFont="1" applyFill="1" applyBorder="1" applyAlignment="1">
      <alignment horizontal="center" vertical="center"/>
    </xf>
    <xf numFmtId="9" fontId="14" fillId="56" borderId="21" xfId="1" applyFont="1" applyFill="1" applyBorder="1" applyAlignment="1">
      <alignment horizontal="center" vertical="center"/>
    </xf>
    <xf numFmtId="9" fontId="15" fillId="0" borderId="47" xfId="1" applyFont="1" applyFill="1" applyBorder="1" applyAlignment="1">
      <alignment horizontal="center" vertical="center"/>
    </xf>
    <xf numFmtId="9" fontId="14" fillId="11" borderId="48" xfId="1" applyFont="1" applyFill="1" applyBorder="1" applyAlignment="1">
      <alignment horizontal="center" vertical="center"/>
    </xf>
    <xf numFmtId="9" fontId="14" fillId="11" borderId="49" xfId="1" applyFont="1" applyFill="1" applyBorder="1" applyAlignment="1">
      <alignment horizontal="center" vertical="center"/>
    </xf>
    <xf numFmtId="9" fontId="14" fillId="9" borderId="49" xfId="1" applyFont="1" applyFill="1" applyBorder="1" applyAlignment="1">
      <alignment horizontal="center" vertical="center"/>
    </xf>
    <xf numFmtId="9" fontId="14" fillId="9" borderId="50" xfId="1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9" fontId="15" fillId="0" borderId="22" xfId="1" applyFont="1" applyFill="1" applyBorder="1" applyAlignment="1">
      <alignment horizontal="center" vertical="center"/>
    </xf>
    <xf numFmtId="9" fontId="55" fillId="9" borderId="49" xfId="1" applyFont="1" applyFill="1" applyBorder="1" applyAlignment="1">
      <alignment horizontal="center" vertical="center"/>
    </xf>
    <xf numFmtId="9" fontId="14" fillId="56" borderId="50" xfId="1" applyFont="1" applyFill="1" applyBorder="1" applyAlignment="1">
      <alignment horizontal="center" vertical="center"/>
    </xf>
    <xf numFmtId="9" fontId="15" fillId="0" borderId="22" xfId="1" applyFont="1" applyBorder="1" applyAlignment="1">
      <alignment horizontal="center" vertical="center"/>
    </xf>
    <xf numFmtId="9" fontId="14" fillId="11" borderId="52" xfId="1" applyFont="1" applyFill="1" applyBorder="1" applyAlignment="1">
      <alignment horizontal="center" vertical="center"/>
    </xf>
    <xf numFmtId="9" fontId="14" fillId="11" borderId="53" xfId="1" applyFont="1" applyFill="1" applyBorder="1" applyAlignment="1">
      <alignment horizontal="center" vertical="center"/>
    </xf>
    <xf numFmtId="9" fontId="14" fillId="9" borderId="53" xfId="1" applyFont="1" applyFill="1" applyBorder="1" applyAlignment="1">
      <alignment horizontal="center" vertical="center"/>
    </xf>
    <xf numFmtId="9" fontId="55" fillId="9" borderId="53" xfId="1" applyFont="1" applyFill="1" applyBorder="1" applyAlignment="1">
      <alignment horizontal="center" vertical="center"/>
    </xf>
    <xf numFmtId="9" fontId="14" fillId="56" borderId="54" xfId="1" applyFont="1" applyFill="1" applyBorder="1" applyAlignment="1">
      <alignment horizontal="center" vertical="center"/>
    </xf>
    <xf numFmtId="0" fontId="14" fillId="56" borderId="30" xfId="0" applyFont="1" applyFill="1" applyBorder="1" applyAlignment="1">
      <alignment vertical="center" wrapText="1"/>
    </xf>
    <xf numFmtId="0" fontId="14" fillId="11" borderId="16" xfId="0" applyFont="1" applyFill="1" applyBorder="1" applyAlignment="1">
      <alignment horizontal="center" vertical="center"/>
    </xf>
    <xf numFmtId="0" fontId="14" fillId="11" borderId="16" xfId="0" applyFont="1" applyFill="1" applyBorder="1" applyAlignment="1">
      <alignment horizontal="center" vertical="center"/>
    </xf>
    <xf numFmtId="0" fontId="14" fillId="11" borderId="15" xfId="0" applyFont="1" applyFill="1" applyBorder="1" applyAlignment="1">
      <alignment horizontal="center" vertical="center" wrapText="1"/>
    </xf>
    <xf numFmtId="14" fontId="14" fillId="11" borderId="15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23" xfId="0" applyBorder="1"/>
    <xf numFmtId="0" fontId="14" fillId="0" borderId="28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11" borderId="28" xfId="0" applyFont="1" applyFill="1" applyBorder="1" applyAlignment="1">
      <alignment horizontal="center" vertical="center"/>
    </xf>
    <xf numFmtId="0" fontId="14" fillId="11" borderId="16" xfId="0" applyFont="1" applyFill="1" applyBorder="1" applyAlignment="1">
      <alignment horizontal="center" vertical="center"/>
    </xf>
  </cellXfs>
  <cellStyles count="1615">
    <cellStyle name="20% - Accent1" xfId="2"/>
    <cellStyle name="20% - Accent1 2" xfId="3"/>
    <cellStyle name="20% - Accent1_279" xfId="4"/>
    <cellStyle name="20% - Accent2" xfId="5"/>
    <cellStyle name="20% - Accent2 2" xfId="6"/>
    <cellStyle name="20% - Accent2_279" xfId="7"/>
    <cellStyle name="20% - Accent3" xfId="8"/>
    <cellStyle name="20% - Accent3 2" xfId="9"/>
    <cellStyle name="20% - Accent3_279" xfId="10"/>
    <cellStyle name="20% - Accent4" xfId="11"/>
    <cellStyle name="20% - Accent4 2" xfId="12"/>
    <cellStyle name="20% - Accent4_279" xfId="13"/>
    <cellStyle name="20% - Accent5" xfId="14"/>
    <cellStyle name="20% - Accent5 2" xfId="15"/>
    <cellStyle name="20% - Accent5_279" xfId="16"/>
    <cellStyle name="20% - Accent6" xfId="17"/>
    <cellStyle name="20% - Accent6 2" xfId="18"/>
    <cellStyle name="20% - Accent6_279" xfId="19"/>
    <cellStyle name="20% — акцент1" xfId="20"/>
    <cellStyle name="20% - Акцент1 2" xfId="21"/>
    <cellStyle name="20% — акцент2" xfId="22"/>
    <cellStyle name="20% - Акцент2 2" xfId="23"/>
    <cellStyle name="20% — акцент3" xfId="24"/>
    <cellStyle name="20% - Акцент3 2" xfId="25"/>
    <cellStyle name="20% — акцент4" xfId="26"/>
    <cellStyle name="20% - Акцент4 2" xfId="27"/>
    <cellStyle name="20% — акцент5" xfId="28"/>
    <cellStyle name="20% - Акцент5 2" xfId="29"/>
    <cellStyle name="20% — акцент6" xfId="30"/>
    <cellStyle name="20% - Акцент6 2" xfId="31"/>
    <cellStyle name="40% - Accent1" xfId="32"/>
    <cellStyle name="40% - Accent1 2" xfId="33"/>
    <cellStyle name="40% - Accent1_279" xfId="34"/>
    <cellStyle name="40% - Accent2" xfId="35"/>
    <cellStyle name="40% - Accent2 2" xfId="36"/>
    <cellStyle name="40% - Accent2_279" xfId="37"/>
    <cellStyle name="40% - Accent3" xfId="38"/>
    <cellStyle name="40% - Accent3 2" xfId="39"/>
    <cellStyle name="40% - Accent3_279" xfId="40"/>
    <cellStyle name="40% - Accent4" xfId="41"/>
    <cellStyle name="40% - Accent4 2" xfId="42"/>
    <cellStyle name="40% - Accent4_279" xfId="43"/>
    <cellStyle name="40% - Accent5" xfId="44"/>
    <cellStyle name="40% - Accent5 2" xfId="45"/>
    <cellStyle name="40% - Accent5_279" xfId="46"/>
    <cellStyle name="40% - Accent6" xfId="47"/>
    <cellStyle name="40% - Accent6 2" xfId="48"/>
    <cellStyle name="40% - Accent6_279" xfId="49"/>
    <cellStyle name="40% — акцент1" xfId="50"/>
    <cellStyle name="40% - Акцент1 2" xfId="51"/>
    <cellStyle name="40% — акцент2" xfId="52"/>
    <cellStyle name="40% - Акцент2 2" xfId="53"/>
    <cellStyle name="40% — акцент3" xfId="54"/>
    <cellStyle name="40% - Акцент3 2" xfId="55"/>
    <cellStyle name="40% — акцент4" xfId="56"/>
    <cellStyle name="40% - Акцент4 2" xfId="57"/>
    <cellStyle name="40% — акцент5" xfId="58"/>
    <cellStyle name="40% - Акцент5 2" xfId="59"/>
    <cellStyle name="40% — акцент6" xfId="60"/>
    <cellStyle name="40% - Акцент6 2" xfId="61"/>
    <cellStyle name="60% - Accent1" xfId="62"/>
    <cellStyle name="60% - Accent2" xfId="63"/>
    <cellStyle name="60% - Accent3" xfId="64"/>
    <cellStyle name="60% - Accent4" xfId="65"/>
    <cellStyle name="60% - Accent5" xfId="66"/>
    <cellStyle name="60% - Accent6" xfId="67"/>
    <cellStyle name="60% — акцент1" xfId="68"/>
    <cellStyle name="60% - Акцент1 2" xfId="69"/>
    <cellStyle name="60% — акцент2" xfId="70"/>
    <cellStyle name="60% - Акцент2 2" xfId="71"/>
    <cellStyle name="60% — акцент3" xfId="72"/>
    <cellStyle name="60% - Акцент3 2" xfId="73"/>
    <cellStyle name="60% — акцент4" xfId="74"/>
    <cellStyle name="60% - Акцент4 2" xfId="75"/>
    <cellStyle name="60% — акцент5" xfId="76"/>
    <cellStyle name="60% - Акцент5 2" xfId="77"/>
    <cellStyle name="60% — акцент6" xfId="78"/>
    <cellStyle name="60% - Акцент6 2" xfId="79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Calculation" xfId="87"/>
    <cellStyle name="Calculation 2" xfId="88"/>
    <cellStyle name="Calculation 2 2" xfId="89"/>
    <cellStyle name="Calculation 2 2 2" xfId="90"/>
    <cellStyle name="Calculation 2 3" xfId="91"/>
    <cellStyle name="Calculation 3" xfId="92"/>
    <cellStyle name="Calculation 3 2" xfId="93"/>
    <cellStyle name="Calculation 4" xfId="94"/>
    <cellStyle name="Check Cell" xfId="95"/>
    <cellStyle name="Excel Built-in Normal" xfId="96"/>
    <cellStyle name="Excel Built-in Normal 2" xfId="97"/>
    <cellStyle name="Excel Built-in Normal 3" xfId="98"/>
    <cellStyle name="Excel Built-in Normal 4" xfId="99"/>
    <cellStyle name="Excel Built-in Normal_2015_07_08_Адресный перечень локальных мероприятий ПСД (ПОСЛЕДНИЙ) ПСД" xfId="100"/>
    <cellStyle name="Explanatory Text" xfId="101"/>
    <cellStyle name="Good" xfId="102"/>
    <cellStyle name="Heading 1" xfId="103"/>
    <cellStyle name="Heading 2" xfId="104"/>
    <cellStyle name="Heading 3" xfId="105"/>
    <cellStyle name="Heading 4" xfId="106"/>
    <cellStyle name="Input" xfId="107"/>
    <cellStyle name="Input 2" xfId="108"/>
    <cellStyle name="Input 2 2" xfId="109"/>
    <cellStyle name="Input 2 2 2" xfId="110"/>
    <cellStyle name="Input 2 3" xfId="111"/>
    <cellStyle name="Input 3" xfId="112"/>
    <cellStyle name="Input 3 2" xfId="113"/>
    <cellStyle name="Input 4" xfId="114"/>
    <cellStyle name="Linked Cell" xfId="115"/>
    <cellStyle name="Neutral" xfId="116"/>
    <cellStyle name="Note" xfId="117"/>
    <cellStyle name="Note 2" xfId="118"/>
    <cellStyle name="Note 2 2" xfId="119"/>
    <cellStyle name="Note 2 2 2" xfId="120"/>
    <cellStyle name="Note 2 3" xfId="121"/>
    <cellStyle name="Note 3" xfId="122"/>
    <cellStyle name="Note 3 2" xfId="123"/>
    <cellStyle name="Note 4" xfId="124"/>
    <cellStyle name="Output" xfId="125"/>
    <cellStyle name="Output 2" xfId="126"/>
    <cellStyle name="Output 2 2" xfId="127"/>
    <cellStyle name="Output 3" xfId="128"/>
    <cellStyle name="TableStyleLight1" xfId="129"/>
    <cellStyle name="Title" xfId="130"/>
    <cellStyle name="Total" xfId="131"/>
    <cellStyle name="Total 2" xfId="132"/>
    <cellStyle name="Total 2 2" xfId="133"/>
    <cellStyle name="Total 3" xfId="134"/>
    <cellStyle name="Total_59" xfId="135"/>
    <cellStyle name="Warning Text" xfId="136"/>
    <cellStyle name="Warning Text 2" xfId="137"/>
    <cellStyle name="Акцент1 2" xfId="138"/>
    <cellStyle name="Акцент2 2" xfId="139"/>
    <cellStyle name="Акцент3 2" xfId="140"/>
    <cellStyle name="Акцент4 2" xfId="141"/>
    <cellStyle name="Акцент5 2" xfId="142"/>
    <cellStyle name="Акцент6 2" xfId="143"/>
    <cellStyle name="Ввод  2" xfId="144"/>
    <cellStyle name="Ввод  2 2" xfId="145"/>
    <cellStyle name="Вывод 2" xfId="146"/>
    <cellStyle name="Вычисление 2" xfId="147"/>
    <cellStyle name="Вычисление 2 2" xfId="148"/>
    <cellStyle name="Гиперссылка 2" xfId="149"/>
    <cellStyle name="Заголовок 1 2" xfId="150"/>
    <cellStyle name="Заголовок 2 2" xfId="151"/>
    <cellStyle name="Заголовок 3 2" xfId="152"/>
    <cellStyle name="Заголовок 4 2" xfId="153"/>
    <cellStyle name="Итог 2" xfId="154"/>
    <cellStyle name="Итоги" xfId="155"/>
    <cellStyle name="Контрольная ячейка 2" xfId="156"/>
    <cellStyle name="Название 2" xfId="157"/>
    <cellStyle name="Нейтральный 2" xfId="158"/>
    <cellStyle name="Обычный" xfId="0" builtinId="0"/>
    <cellStyle name="Обычный 10" xfId="159"/>
    <cellStyle name="Обычный 10 2" xfId="160"/>
    <cellStyle name="Обычный 10 2 2" xfId="161"/>
    <cellStyle name="Обычный 10 2_Благ" xfId="162"/>
    <cellStyle name="Обычный 10 3" xfId="163"/>
    <cellStyle name="Обычный 10_2015_07_08_Адресный перечень локальных мероприятий ПСД (ПОСЛЕДНИЙ) ПСД" xfId="164"/>
    <cellStyle name="Обычный 11" xfId="165"/>
    <cellStyle name="Обычный 12" xfId="166"/>
    <cellStyle name="Обычный 12 2" xfId="167"/>
    <cellStyle name="Обычный 12 3" xfId="168"/>
    <cellStyle name="Обычный 12_Благ" xfId="169"/>
    <cellStyle name="Обычный 13" xfId="170"/>
    <cellStyle name="Обычный 14" xfId="171"/>
    <cellStyle name="Обычный 14 2" xfId="172"/>
    <cellStyle name="Обычный 14_Благ" xfId="173"/>
    <cellStyle name="Обычный 15" xfId="174"/>
    <cellStyle name="Обычный 15 2" xfId="175"/>
    <cellStyle name="Обычный 15_Благ" xfId="176"/>
    <cellStyle name="Обычный 16" xfId="177"/>
    <cellStyle name="Обычный 16 2" xfId="178"/>
    <cellStyle name="Обычный 16_Благ" xfId="179"/>
    <cellStyle name="Обычный 17" xfId="180"/>
    <cellStyle name="Обычный 17 2" xfId="181"/>
    <cellStyle name="Обычный 17_Благ" xfId="182"/>
    <cellStyle name="Обычный 18" xfId="183"/>
    <cellStyle name="Обычный 18 2" xfId="184"/>
    <cellStyle name="Обычный 18_Благ" xfId="185"/>
    <cellStyle name="Обычный 19" xfId="186"/>
    <cellStyle name="Обычный 19 2" xfId="187"/>
    <cellStyle name="Обычный 19_Благ" xfId="188"/>
    <cellStyle name="Обычный 2" xfId="189"/>
    <cellStyle name="Обычный 2 10" xfId="190"/>
    <cellStyle name="Обычный 2 11" xfId="191"/>
    <cellStyle name="Обычный 2 11 2" xfId="192"/>
    <cellStyle name="Обычный 2 11 2 2" xfId="193"/>
    <cellStyle name="Обычный 2 11 2 3" xfId="194"/>
    <cellStyle name="Обычный 2 11 2_Благ" xfId="195"/>
    <cellStyle name="Обычный 2 11 3" xfId="196"/>
    <cellStyle name="Обычный 2 11 4" xfId="197"/>
    <cellStyle name="Обычный 2 11_ЗАКЛЮЧЕНИЕ КОНТРАКТОВ" xfId="198"/>
    <cellStyle name="Обычный 2 12" xfId="199"/>
    <cellStyle name="Обычный 2 12 2" xfId="200"/>
    <cellStyle name="Обычный 2 12 2 2" xfId="201"/>
    <cellStyle name="Обычный 2 12 2 3" xfId="202"/>
    <cellStyle name="Обычный 2 12 2_Благ" xfId="203"/>
    <cellStyle name="Обычный 2 12 3" xfId="204"/>
    <cellStyle name="Обычный 2 12 4" xfId="205"/>
    <cellStyle name="Обычный 2 12_ЗАКЛЮЧЕНИЕ КОНТРАКТОВ" xfId="206"/>
    <cellStyle name="Обычный 2 13" xfId="207"/>
    <cellStyle name="Обычный 2 13 2" xfId="208"/>
    <cellStyle name="Обычный 2 13 2 2" xfId="209"/>
    <cellStyle name="Обычный 2 13 2 2 2" xfId="210"/>
    <cellStyle name="Обычный 2 13 2 2 2 2" xfId="211"/>
    <cellStyle name="Обычный 2 13 2 2 2 3" xfId="212"/>
    <cellStyle name="Обычный 2 13 2 2 2_Благ" xfId="213"/>
    <cellStyle name="Обычный 2 13 2 2 3" xfId="214"/>
    <cellStyle name="Обычный 2 13 2 2 3 2" xfId="215"/>
    <cellStyle name="Обычный 2 13 2 2 3_Благ" xfId="216"/>
    <cellStyle name="Обычный 2 13 2 2 4" xfId="217"/>
    <cellStyle name="Обычный 2 13 2 2_Благ" xfId="218"/>
    <cellStyle name="Обычный 2 13 2 3" xfId="219"/>
    <cellStyle name="Обычный 2 13 2 3 2" xfId="220"/>
    <cellStyle name="Обычный 2 13 2 3_Благ" xfId="221"/>
    <cellStyle name="Обычный 2 13 2 4" xfId="222"/>
    <cellStyle name="Обычный 2 13 2_Благ" xfId="223"/>
    <cellStyle name="Обычный 2 13 3" xfId="224"/>
    <cellStyle name="Обычный 2 13 3 2" xfId="225"/>
    <cellStyle name="Обычный 2 13 3_Благ" xfId="226"/>
    <cellStyle name="Обычный 2 13 4" xfId="227"/>
    <cellStyle name="Обычный 2 13_Благ" xfId="228"/>
    <cellStyle name="Обычный 2 14" xfId="229"/>
    <cellStyle name="Обычный 2 14 2" xfId="230"/>
    <cellStyle name="Обычный 2 14_Благ" xfId="231"/>
    <cellStyle name="Обычный 2 15" xfId="232"/>
    <cellStyle name="Обычный 2 15 2" xfId="233"/>
    <cellStyle name="Обычный 2 15 3" xfId="234"/>
    <cellStyle name="Обычный 2 15_Благ" xfId="235"/>
    <cellStyle name="Обычный 2 16" xfId="236"/>
    <cellStyle name="Обычный 2 17" xfId="237"/>
    <cellStyle name="Обычный 2 18" xfId="238"/>
    <cellStyle name="Обычный 2 19" xfId="239"/>
    <cellStyle name="Обычный 2 2" xfId="240"/>
    <cellStyle name="Обычный 2 2 10" xfId="241"/>
    <cellStyle name="Обычный 2 2 10 2" xfId="242"/>
    <cellStyle name="Обычный 2 2 10 3" xfId="243"/>
    <cellStyle name="Обычный 2 2 10_Благ" xfId="244"/>
    <cellStyle name="Обычный 2 2 11" xfId="245"/>
    <cellStyle name="Обычный 2 2 11 2" xfId="246"/>
    <cellStyle name="Обычный 2 2 11 3" xfId="247"/>
    <cellStyle name="Обычный 2 2 11_Благ" xfId="248"/>
    <cellStyle name="Обычный 2 2 12" xfId="249"/>
    <cellStyle name="Обычный 2 2 13" xfId="250"/>
    <cellStyle name="Обычный 2 2 2" xfId="251"/>
    <cellStyle name="Обычный 2 2 2 10" xfId="252"/>
    <cellStyle name="Обычный 2 2 2 2" xfId="253"/>
    <cellStyle name="Обычный 2 2 2 2 2" xfId="254"/>
    <cellStyle name="Обычный 2 2 2 2 2 2" xfId="255"/>
    <cellStyle name="Обычный 2 2 2 2 2 2 2" xfId="256"/>
    <cellStyle name="Обычный 2 2 2 2 2 2 2 2" xfId="257"/>
    <cellStyle name="Обычный 2 2 2 2 2 2 2 3" xfId="258"/>
    <cellStyle name="Обычный 2 2 2 2 2 2 2_Благ" xfId="259"/>
    <cellStyle name="Обычный 2 2 2 2 2 2 3" xfId="260"/>
    <cellStyle name="Обычный 2 2 2 2 2 2 4" xfId="261"/>
    <cellStyle name="Обычный 2 2 2 2 2 2_Благ" xfId="262"/>
    <cellStyle name="Обычный 2 2 2 2 2 3" xfId="263"/>
    <cellStyle name="Обычный 2 2 2 2 2 3 2" xfId="264"/>
    <cellStyle name="Обычный 2 2 2 2 2 3 3" xfId="265"/>
    <cellStyle name="Обычный 2 2 2 2 2 3_Благ" xfId="266"/>
    <cellStyle name="Обычный 2 2 2 2 2 4" xfId="267"/>
    <cellStyle name="Обычный 2 2 2 2 2 5" xfId="268"/>
    <cellStyle name="Обычный 2 2 2 2 2_Благ" xfId="269"/>
    <cellStyle name="Обычный 2 2 2 2 3" xfId="270"/>
    <cellStyle name="Обычный 2 2 2 2 3 2" xfId="271"/>
    <cellStyle name="Обычный 2 2 2 2 3 2 2" xfId="272"/>
    <cellStyle name="Обычный 2 2 2 2 3 2 2 2" xfId="273"/>
    <cellStyle name="Обычный 2 2 2 2 3 2 2 3" xfId="274"/>
    <cellStyle name="Обычный 2 2 2 2 3 2 2_Благ" xfId="275"/>
    <cellStyle name="Обычный 2 2 2 2 3 2 3" xfId="276"/>
    <cellStyle name="Обычный 2 2 2 2 3 2 4" xfId="277"/>
    <cellStyle name="Обычный 2 2 2 2 3 2_Благ" xfId="278"/>
    <cellStyle name="Обычный 2 2 2 2 3 3" xfId="279"/>
    <cellStyle name="Обычный 2 2 2 2 3 3 2" xfId="280"/>
    <cellStyle name="Обычный 2 2 2 2 3 3 3" xfId="281"/>
    <cellStyle name="Обычный 2 2 2 2 3 3_Благ" xfId="282"/>
    <cellStyle name="Обычный 2 2 2 2 3 4" xfId="283"/>
    <cellStyle name="Обычный 2 2 2 2 3 5" xfId="284"/>
    <cellStyle name="Обычный 2 2 2 2 3_Благ" xfId="285"/>
    <cellStyle name="Обычный 2 2 2 2 4" xfId="286"/>
    <cellStyle name="Обычный 2 2 2 2 4 2" xfId="287"/>
    <cellStyle name="Обычный 2 2 2 2 4 2 2" xfId="288"/>
    <cellStyle name="Обычный 2 2 2 2 4 2 2 2" xfId="289"/>
    <cellStyle name="Обычный 2 2 2 2 4 2 2 3" xfId="290"/>
    <cellStyle name="Обычный 2 2 2 2 4 2 2_Благ" xfId="291"/>
    <cellStyle name="Обычный 2 2 2 2 4 2 3" xfId="292"/>
    <cellStyle name="Обычный 2 2 2 2 4 2 4" xfId="293"/>
    <cellStyle name="Обычный 2 2 2 2 4 2_Благ" xfId="294"/>
    <cellStyle name="Обычный 2 2 2 2 4 3" xfId="295"/>
    <cellStyle name="Обычный 2 2 2 2 4 3 2" xfId="296"/>
    <cellStyle name="Обычный 2 2 2 2 4 3 3" xfId="297"/>
    <cellStyle name="Обычный 2 2 2 2 4 3_Благ" xfId="298"/>
    <cellStyle name="Обычный 2 2 2 2 4 4" xfId="299"/>
    <cellStyle name="Обычный 2 2 2 2 4 5" xfId="300"/>
    <cellStyle name="Обычный 2 2 2 2 4_Благ" xfId="301"/>
    <cellStyle name="Обычный 2 2 2 2 5" xfId="302"/>
    <cellStyle name="Обычный 2 2 2 2 5 2" xfId="303"/>
    <cellStyle name="Обычный 2 2 2 2 5 2 2" xfId="304"/>
    <cellStyle name="Обычный 2 2 2 2 5 2 2 2" xfId="305"/>
    <cellStyle name="Обычный 2 2 2 2 5 2 2 3" xfId="306"/>
    <cellStyle name="Обычный 2 2 2 2 5 2 2_Благ" xfId="307"/>
    <cellStyle name="Обычный 2 2 2 2 5 2 3" xfId="308"/>
    <cellStyle name="Обычный 2 2 2 2 5 2 4" xfId="309"/>
    <cellStyle name="Обычный 2 2 2 2 5 2_Благ" xfId="310"/>
    <cellStyle name="Обычный 2 2 2 2 5 3" xfId="311"/>
    <cellStyle name="Обычный 2 2 2 2 5 3 2" xfId="312"/>
    <cellStyle name="Обычный 2 2 2 2 5 3 3" xfId="313"/>
    <cellStyle name="Обычный 2 2 2 2 5 3_Благ" xfId="314"/>
    <cellStyle name="Обычный 2 2 2 2 5 4" xfId="315"/>
    <cellStyle name="Обычный 2 2 2 2 5 5" xfId="316"/>
    <cellStyle name="Обычный 2 2 2 2 5_Благ" xfId="317"/>
    <cellStyle name="Обычный 2 2 2 2 6" xfId="318"/>
    <cellStyle name="Обычный 2 2 2 2 6 2" xfId="319"/>
    <cellStyle name="Обычный 2 2 2 2 6 2 2" xfId="320"/>
    <cellStyle name="Обычный 2 2 2 2 6 2 3" xfId="321"/>
    <cellStyle name="Обычный 2 2 2 2 6 2_Благ" xfId="322"/>
    <cellStyle name="Обычный 2 2 2 2 6 3" xfId="323"/>
    <cellStyle name="Обычный 2 2 2 2 6 4" xfId="324"/>
    <cellStyle name="Обычный 2 2 2 2 6_Благ" xfId="325"/>
    <cellStyle name="Обычный 2 2 2 2 7" xfId="326"/>
    <cellStyle name="Обычный 2 2 2 2 7 2" xfId="327"/>
    <cellStyle name="Обычный 2 2 2 2 7 3" xfId="328"/>
    <cellStyle name="Обычный 2 2 2 2 7_Благ" xfId="329"/>
    <cellStyle name="Обычный 2 2 2 2 8" xfId="330"/>
    <cellStyle name="Обычный 2 2 2 2 9" xfId="331"/>
    <cellStyle name="Обычный 2 2 2 2_Благ" xfId="332"/>
    <cellStyle name="Обычный 2 2 2 3" xfId="333"/>
    <cellStyle name="Обычный 2 2 2 3 2" xfId="334"/>
    <cellStyle name="Обычный 2 2 2 3 2 2" xfId="335"/>
    <cellStyle name="Обычный 2 2 2 3 2 2 2" xfId="336"/>
    <cellStyle name="Обычный 2 2 2 3 2 2 3" xfId="337"/>
    <cellStyle name="Обычный 2 2 2 3 2 2_Благ" xfId="338"/>
    <cellStyle name="Обычный 2 2 2 3 2 3" xfId="339"/>
    <cellStyle name="Обычный 2 2 2 3 2 4" xfId="340"/>
    <cellStyle name="Обычный 2 2 2 3 2_Благ" xfId="341"/>
    <cellStyle name="Обычный 2 2 2 3 3" xfId="342"/>
    <cellStyle name="Обычный 2 2 2 3 3 2" xfId="343"/>
    <cellStyle name="Обычный 2 2 2 3 3 3" xfId="344"/>
    <cellStyle name="Обычный 2 2 2 3 3_Благ" xfId="345"/>
    <cellStyle name="Обычный 2 2 2 3 4" xfId="346"/>
    <cellStyle name="Обычный 2 2 2 3 5" xfId="347"/>
    <cellStyle name="Обычный 2 2 2 3_Благ" xfId="348"/>
    <cellStyle name="Обычный 2 2 2 4" xfId="349"/>
    <cellStyle name="Обычный 2 2 2 4 2" xfId="350"/>
    <cellStyle name="Обычный 2 2 2 4 2 2" xfId="351"/>
    <cellStyle name="Обычный 2 2 2 4 2 2 2" xfId="352"/>
    <cellStyle name="Обычный 2 2 2 4 2 2 3" xfId="353"/>
    <cellStyle name="Обычный 2 2 2 4 2 2_Благ" xfId="354"/>
    <cellStyle name="Обычный 2 2 2 4 2 3" xfId="355"/>
    <cellStyle name="Обычный 2 2 2 4 2 4" xfId="356"/>
    <cellStyle name="Обычный 2 2 2 4 2_Благ" xfId="357"/>
    <cellStyle name="Обычный 2 2 2 4 3" xfId="358"/>
    <cellStyle name="Обычный 2 2 2 4 3 2" xfId="359"/>
    <cellStyle name="Обычный 2 2 2 4 3 3" xfId="360"/>
    <cellStyle name="Обычный 2 2 2 4 3_Благ" xfId="361"/>
    <cellStyle name="Обычный 2 2 2 4 4" xfId="362"/>
    <cellStyle name="Обычный 2 2 2 4 5" xfId="363"/>
    <cellStyle name="Обычный 2 2 2 4_Благ" xfId="364"/>
    <cellStyle name="Обычный 2 2 2 5" xfId="365"/>
    <cellStyle name="Обычный 2 2 2 5 2" xfId="366"/>
    <cellStyle name="Обычный 2 2 2 5 2 2" xfId="367"/>
    <cellStyle name="Обычный 2 2 2 5 2 2 2" xfId="368"/>
    <cellStyle name="Обычный 2 2 2 5 2 2 3" xfId="369"/>
    <cellStyle name="Обычный 2 2 2 5 2 2_Благ" xfId="370"/>
    <cellStyle name="Обычный 2 2 2 5 2 3" xfId="371"/>
    <cellStyle name="Обычный 2 2 2 5 2 4" xfId="372"/>
    <cellStyle name="Обычный 2 2 2 5 2_Благ" xfId="373"/>
    <cellStyle name="Обычный 2 2 2 5 3" xfId="374"/>
    <cellStyle name="Обычный 2 2 2 5 3 2" xfId="375"/>
    <cellStyle name="Обычный 2 2 2 5 3 3" xfId="376"/>
    <cellStyle name="Обычный 2 2 2 5 3_Благ" xfId="377"/>
    <cellStyle name="Обычный 2 2 2 5 4" xfId="378"/>
    <cellStyle name="Обычный 2 2 2 5 5" xfId="379"/>
    <cellStyle name="Обычный 2 2 2 5_Благ" xfId="380"/>
    <cellStyle name="Обычный 2 2 2 6" xfId="381"/>
    <cellStyle name="Обычный 2 2 2 6 2" xfId="382"/>
    <cellStyle name="Обычный 2 2 2 6 2 2" xfId="383"/>
    <cellStyle name="Обычный 2 2 2 6 2 2 2" xfId="384"/>
    <cellStyle name="Обычный 2 2 2 6 2 2 3" xfId="385"/>
    <cellStyle name="Обычный 2 2 2 6 2 2_Благ" xfId="386"/>
    <cellStyle name="Обычный 2 2 2 6 2 3" xfId="387"/>
    <cellStyle name="Обычный 2 2 2 6 2 4" xfId="388"/>
    <cellStyle name="Обычный 2 2 2 6 2_Благ" xfId="389"/>
    <cellStyle name="Обычный 2 2 2 6 3" xfId="390"/>
    <cellStyle name="Обычный 2 2 2 6 3 2" xfId="391"/>
    <cellStyle name="Обычный 2 2 2 6 3 3" xfId="392"/>
    <cellStyle name="Обычный 2 2 2 6 3_Благ" xfId="393"/>
    <cellStyle name="Обычный 2 2 2 6 4" xfId="394"/>
    <cellStyle name="Обычный 2 2 2 6 5" xfId="395"/>
    <cellStyle name="Обычный 2 2 2 6_Благ" xfId="396"/>
    <cellStyle name="Обычный 2 2 2 7" xfId="397"/>
    <cellStyle name="Обычный 2 2 2 7 2" xfId="398"/>
    <cellStyle name="Обычный 2 2 2 7 2 2" xfId="399"/>
    <cellStyle name="Обычный 2 2 2 7 2 3" xfId="400"/>
    <cellStyle name="Обычный 2 2 2 7 2_Благ" xfId="401"/>
    <cellStyle name="Обычный 2 2 2 7 3" xfId="402"/>
    <cellStyle name="Обычный 2 2 2 7 4" xfId="403"/>
    <cellStyle name="Обычный 2 2 2 7_Благ" xfId="404"/>
    <cellStyle name="Обычный 2 2 2 8" xfId="405"/>
    <cellStyle name="Обычный 2 2 2 8 2" xfId="406"/>
    <cellStyle name="Обычный 2 2 2 8 3" xfId="407"/>
    <cellStyle name="Обычный 2 2 2 8_Благ" xfId="408"/>
    <cellStyle name="Обычный 2 2 2 9" xfId="409"/>
    <cellStyle name="Обычный 2 2 2_Все контракты" xfId="410"/>
    <cellStyle name="Обычный 2 2 3" xfId="411"/>
    <cellStyle name="Обычный 2 2 3 2" xfId="412"/>
    <cellStyle name="Обычный 2 2 3 2 2" xfId="413"/>
    <cellStyle name="Обычный 2 2 3 2 2 2" xfId="414"/>
    <cellStyle name="Обычный 2 2 3 2 2 2 2" xfId="415"/>
    <cellStyle name="Обычный 2 2 3 2 2 2 3" xfId="416"/>
    <cellStyle name="Обычный 2 2 3 2 2 2_Благ" xfId="417"/>
    <cellStyle name="Обычный 2 2 3 2 2 3" xfId="418"/>
    <cellStyle name="Обычный 2 2 3 2 2 4" xfId="419"/>
    <cellStyle name="Обычный 2 2 3 2 2_Благ" xfId="420"/>
    <cellStyle name="Обычный 2 2 3 2 3" xfId="421"/>
    <cellStyle name="Обычный 2 2 3 2 3 2" xfId="422"/>
    <cellStyle name="Обычный 2 2 3 2 3 3" xfId="423"/>
    <cellStyle name="Обычный 2 2 3 2 3_Благ" xfId="424"/>
    <cellStyle name="Обычный 2 2 3 2 4" xfId="425"/>
    <cellStyle name="Обычный 2 2 3 2 5" xfId="426"/>
    <cellStyle name="Обычный 2 2 3 2_Благ" xfId="427"/>
    <cellStyle name="Обычный 2 2 3 3" xfId="428"/>
    <cellStyle name="Обычный 2 2 3 3 2" xfId="429"/>
    <cellStyle name="Обычный 2 2 3 3 2 2" xfId="430"/>
    <cellStyle name="Обычный 2 2 3 3 2 2 2" xfId="431"/>
    <cellStyle name="Обычный 2 2 3 3 2 2 3" xfId="432"/>
    <cellStyle name="Обычный 2 2 3 3 2 2_Благ" xfId="433"/>
    <cellStyle name="Обычный 2 2 3 3 2 3" xfId="434"/>
    <cellStyle name="Обычный 2 2 3 3 2 4" xfId="435"/>
    <cellStyle name="Обычный 2 2 3 3 2_Благ" xfId="436"/>
    <cellStyle name="Обычный 2 2 3 3 3" xfId="437"/>
    <cellStyle name="Обычный 2 2 3 3 3 2" xfId="438"/>
    <cellStyle name="Обычный 2 2 3 3 3 3" xfId="439"/>
    <cellStyle name="Обычный 2 2 3 3 3_Благ" xfId="440"/>
    <cellStyle name="Обычный 2 2 3 3 4" xfId="441"/>
    <cellStyle name="Обычный 2 2 3 3 5" xfId="442"/>
    <cellStyle name="Обычный 2 2 3 3_Благ" xfId="443"/>
    <cellStyle name="Обычный 2 2 3 4" xfId="444"/>
    <cellStyle name="Обычный 2 2 3 4 2" xfId="445"/>
    <cellStyle name="Обычный 2 2 3 4 2 2" xfId="446"/>
    <cellStyle name="Обычный 2 2 3 4 2 2 2" xfId="447"/>
    <cellStyle name="Обычный 2 2 3 4 2 2 3" xfId="448"/>
    <cellStyle name="Обычный 2 2 3 4 2 2_Благ" xfId="449"/>
    <cellStyle name="Обычный 2 2 3 4 2 3" xfId="450"/>
    <cellStyle name="Обычный 2 2 3 4 2 4" xfId="451"/>
    <cellStyle name="Обычный 2 2 3 4 2_Благ" xfId="452"/>
    <cellStyle name="Обычный 2 2 3 4 3" xfId="453"/>
    <cellStyle name="Обычный 2 2 3 4 3 2" xfId="454"/>
    <cellStyle name="Обычный 2 2 3 4 3 3" xfId="455"/>
    <cellStyle name="Обычный 2 2 3 4 3_Благ" xfId="456"/>
    <cellStyle name="Обычный 2 2 3 4 4" xfId="457"/>
    <cellStyle name="Обычный 2 2 3 4 5" xfId="458"/>
    <cellStyle name="Обычный 2 2 3 4_Благ" xfId="459"/>
    <cellStyle name="Обычный 2 2 3 5" xfId="460"/>
    <cellStyle name="Обычный 2 2 3 5 2" xfId="461"/>
    <cellStyle name="Обычный 2 2 3 5 2 2" xfId="462"/>
    <cellStyle name="Обычный 2 2 3 5 2 2 2" xfId="463"/>
    <cellStyle name="Обычный 2 2 3 5 2 2 3" xfId="464"/>
    <cellStyle name="Обычный 2 2 3 5 2 2_Благ" xfId="465"/>
    <cellStyle name="Обычный 2 2 3 5 2 3" xfId="466"/>
    <cellStyle name="Обычный 2 2 3 5 2 4" xfId="467"/>
    <cellStyle name="Обычный 2 2 3 5 2_Благ" xfId="468"/>
    <cellStyle name="Обычный 2 2 3 5 3" xfId="469"/>
    <cellStyle name="Обычный 2 2 3 5 3 2" xfId="470"/>
    <cellStyle name="Обычный 2 2 3 5 3 3" xfId="471"/>
    <cellStyle name="Обычный 2 2 3 5 3_Благ" xfId="472"/>
    <cellStyle name="Обычный 2 2 3 5 4" xfId="473"/>
    <cellStyle name="Обычный 2 2 3 5 5" xfId="474"/>
    <cellStyle name="Обычный 2 2 3 5_Благ" xfId="475"/>
    <cellStyle name="Обычный 2 2 3 6" xfId="476"/>
    <cellStyle name="Обычный 2 2 3 6 2" xfId="477"/>
    <cellStyle name="Обычный 2 2 3 6 2 2" xfId="478"/>
    <cellStyle name="Обычный 2 2 3 6 2 3" xfId="479"/>
    <cellStyle name="Обычный 2 2 3 6 2_Благ" xfId="480"/>
    <cellStyle name="Обычный 2 2 3 6 3" xfId="481"/>
    <cellStyle name="Обычный 2 2 3 6 4" xfId="482"/>
    <cellStyle name="Обычный 2 2 3 6_Благ" xfId="483"/>
    <cellStyle name="Обычный 2 2 3 7" xfId="484"/>
    <cellStyle name="Обычный 2 2 3 7 2" xfId="485"/>
    <cellStyle name="Обычный 2 2 3 7 3" xfId="486"/>
    <cellStyle name="Обычный 2 2 3 7_Благ" xfId="487"/>
    <cellStyle name="Обычный 2 2 3 8" xfId="488"/>
    <cellStyle name="Обычный 2 2 3 9" xfId="489"/>
    <cellStyle name="Обычный 2 2 3_Благ" xfId="490"/>
    <cellStyle name="Обычный 2 2 32" xfId="491"/>
    <cellStyle name="Обычный 2 2 4" xfId="492"/>
    <cellStyle name="Обычный 2 2 4 2" xfId="493"/>
    <cellStyle name="Обычный 2 2 4 2 2" xfId="494"/>
    <cellStyle name="Обычный 2 2 4 2 2 2" xfId="495"/>
    <cellStyle name="Обычный 2 2 4 2 2 3" xfId="496"/>
    <cellStyle name="Обычный 2 2 4 2 2_Благ" xfId="497"/>
    <cellStyle name="Обычный 2 2 4 2 3" xfId="498"/>
    <cellStyle name="Обычный 2 2 4 2 4" xfId="499"/>
    <cellStyle name="Обычный 2 2 4 2_Благ" xfId="500"/>
    <cellStyle name="Обычный 2 2 4 3" xfId="501"/>
    <cellStyle name="Обычный 2 2 4 3 2" xfId="502"/>
    <cellStyle name="Обычный 2 2 4 3 3" xfId="503"/>
    <cellStyle name="Обычный 2 2 4 3_Благ" xfId="504"/>
    <cellStyle name="Обычный 2 2 4 4" xfId="505"/>
    <cellStyle name="Обычный 2 2 4 5" xfId="506"/>
    <cellStyle name="Обычный 2 2 4_Благ" xfId="507"/>
    <cellStyle name="Обычный 2 2 5" xfId="508"/>
    <cellStyle name="Обычный 2 2 5 2" xfId="509"/>
    <cellStyle name="Обычный 2 2 5 2 2" xfId="510"/>
    <cellStyle name="Обычный 2 2 5 2 2 2" xfId="511"/>
    <cellStyle name="Обычный 2 2 5 2 2 3" xfId="512"/>
    <cellStyle name="Обычный 2 2 5 2 2_Благ" xfId="513"/>
    <cellStyle name="Обычный 2 2 5 2 3" xfId="514"/>
    <cellStyle name="Обычный 2 2 5 2 4" xfId="515"/>
    <cellStyle name="Обычный 2 2 5 2_Благ" xfId="516"/>
    <cellStyle name="Обычный 2 2 5 3" xfId="517"/>
    <cellStyle name="Обычный 2 2 5 3 2" xfId="518"/>
    <cellStyle name="Обычный 2 2 5 3 3" xfId="519"/>
    <cellStyle name="Обычный 2 2 5 3_Благ" xfId="520"/>
    <cellStyle name="Обычный 2 2 5 4" xfId="521"/>
    <cellStyle name="Обычный 2 2 5 5" xfId="522"/>
    <cellStyle name="Обычный 2 2 5_Благ" xfId="523"/>
    <cellStyle name="Обычный 2 2 6" xfId="524"/>
    <cellStyle name="Обычный 2 2 6 2" xfId="525"/>
    <cellStyle name="Обычный 2 2 6 2 2" xfId="526"/>
    <cellStyle name="Обычный 2 2 6 2 2 2" xfId="527"/>
    <cellStyle name="Обычный 2 2 6 2 2 3" xfId="528"/>
    <cellStyle name="Обычный 2 2 6 2 2_Благ" xfId="529"/>
    <cellStyle name="Обычный 2 2 6 2 3" xfId="530"/>
    <cellStyle name="Обычный 2 2 6 2 4" xfId="531"/>
    <cellStyle name="Обычный 2 2 6 2_Благ" xfId="532"/>
    <cellStyle name="Обычный 2 2 6 3" xfId="533"/>
    <cellStyle name="Обычный 2 2 6 3 2" xfId="534"/>
    <cellStyle name="Обычный 2 2 6 3 3" xfId="535"/>
    <cellStyle name="Обычный 2 2 6 3_Благ" xfId="536"/>
    <cellStyle name="Обычный 2 2 6 4" xfId="537"/>
    <cellStyle name="Обычный 2 2 6 5" xfId="538"/>
    <cellStyle name="Обычный 2 2 6_Благ" xfId="539"/>
    <cellStyle name="Обычный 2 2 7" xfId="540"/>
    <cellStyle name="Обычный 2 2 7 2" xfId="541"/>
    <cellStyle name="Обычный 2 2 7 2 2" xfId="542"/>
    <cellStyle name="Обычный 2 2 7 2 2 2" xfId="543"/>
    <cellStyle name="Обычный 2 2 7 2 2 3" xfId="544"/>
    <cellStyle name="Обычный 2 2 7 2 2_Благ" xfId="545"/>
    <cellStyle name="Обычный 2 2 7 2 3" xfId="546"/>
    <cellStyle name="Обычный 2 2 7 2 4" xfId="547"/>
    <cellStyle name="Обычный 2 2 7 2_Благ" xfId="548"/>
    <cellStyle name="Обычный 2 2 7 3" xfId="549"/>
    <cellStyle name="Обычный 2 2 7 3 2" xfId="550"/>
    <cellStyle name="Обычный 2 2 7 3 3" xfId="551"/>
    <cellStyle name="Обычный 2 2 7 3_Благ" xfId="552"/>
    <cellStyle name="Обычный 2 2 7 4" xfId="553"/>
    <cellStyle name="Обычный 2 2 7 5" xfId="554"/>
    <cellStyle name="Обычный 2 2 7_Благ" xfId="555"/>
    <cellStyle name="Обычный 2 2 8" xfId="556"/>
    <cellStyle name="Обычный 2 2 8 2" xfId="557"/>
    <cellStyle name="Обычный 2 2 8 2 2" xfId="558"/>
    <cellStyle name="Обычный 2 2 8 2 3" xfId="559"/>
    <cellStyle name="Обычный 2 2 8 2_Благ" xfId="560"/>
    <cellStyle name="Обычный 2 2 8 3" xfId="561"/>
    <cellStyle name="Обычный 2 2 8 4" xfId="562"/>
    <cellStyle name="Обычный 2 2 8_Благ" xfId="563"/>
    <cellStyle name="Обычный 2 2 9" xfId="564"/>
    <cellStyle name="Обычный 2 2_2015_07_08_Адресный перечень локальных мероприятий ПСД (ПОСЛЕДНИЙ) ПСД" xfId="565"/>
    <cellStyle name="Обычный 2 20" xfId="566"/>
    <cellStyle name="Обычный 2 21" xfId="567"/>
    <cellStyle name="Обычный 2 3" xfId="568"/>
    <cellStyle name="Обычный 2 3 10" xfId="569"/>
    <cellStyle name="Обычный 2 3 11" xfId="570"/>
    <cellStyle name="Обычный 2 3 2" xfId="571"/>
    <cellStyle name="Обычный 2 3 2 2" xfId="572"/>
    <cellStyle name="Обычный 2 3 2 2 2" xfId="573"/>
    <cellStyle name="Обычный 2 3 2 2 2 2" xfId="574"/>
    <cellStyle name="Обычный 2 3 2 2 2 2 2" xfId="575"/>
    <cellStyle name="Обычный 2 3 2 2 2 2 3" xfId="576"/>
    <cellStyle name="Обычный 2 3 2 2 2 2_Благ" xfId="577"/>
    <cellStyle name="Обычный 2 3 2 2 2 3" xfId="578"/>
    <cellStyle name="Обычный 2 3 2 2 2 4" xfId="579"/>
    <cellStyle name="Обычный 2 3 2 2 2_Благ" xfId="580"/>
    <cellStyle name="Обычный 2 3 2 2 3" xfId="581"/>
    <cellStyle name="Обычный 2 3 2 2 3 2" xfId="582"/>
    <cellStyle name="Обычный 2 3 2 2 3 3" xfId="583"/>
    <cellStyle name="Обычный 2 3 2 2 3_Благ" xfId="584"/>
    <cellStyle name="Обычный 2 3 2 2 4" xfId="585"/>
    <cellStyle name="Обычный 2 3 2 2 5" xfId="586"/>
    <cellStyle name="Обычный 2 3 2 2_Благ" xfId="587"/>
    <cellStyle name="Обычный 2 3 2 3" xfId="588"/>
    <cellStyle name="Обычный 2 3 2 3 2" xfId="589"/>
    <cellStyle name="Обычный 2 3 2 3 2 2" xfId="590"/>
    <cellStyle name="Обычный 2 3 2 3 2 2 2" xfId="591"/>
    <cellStyle name="Обычный 2 3 2 3 2 2 3" xfId="592"/>
    <cellStyle name="Обычный 2 3 2 3 2 2_Благ" xfId="593"/>
    <cellStyle name="Обычный 2 3 2 3 2 3" xfId="594"/>
    <cellStyle name="Обычный 2 3 2 3 2 4" xfId="595"/>
    <cellStyle name="Обычный 2 3 2 3 2_Благ" xfId="596"/>
    <cellStyle name="Обычный 2 3 2 3 3" xfId="597"/>
    <cellStyle name="Обычный 2 3 2 3 3 2" xfId="598"/>
    <cellStyle name="Обычный 2 3 2 3 3 3" xfId="599"/>
    <cellStyle name="Обычный 2 3 2 3 3_Благ" xfId="600"/>
    <cellStyle name="Обычный 2 3 2 3 4" xfId="601"/>
    <cellStyle name="Обычный 2 3 2 3 5" xfId="602"/>
    <cellStyle name="Обычный 2 3 2 3_Благ" xfId="603"/>
    <cellStyle name="Обычный 2 3 2 4" xfId="604"/>
    <cellStyle name="Обычный 2 3 2 4 2" xfId="605"/>
    <cellStyle name="Обычный 2 3 2 4 2 2" xfId="606"/>
    <cellStyle name="Обычный 2 3 2 4 2 2 2" xfId="607"/>
    <cellStyle name="Обычный 2 3 2 4 2 2 3" xfId="608"/>
    <cellStyle name="Обычный 2 3 2 4 2 2_Благ" xfId="609"/>
    <cellStyle name="Обычный 2 3 2 4 2 3" xfId="610"/>
    <cellStyle name="Обычный 2 3 2 4 2 4" xfId="611"/>
    <cellStyle name="Обычный 2 3 2 4 2_Благ" xfId="612"/>
    <cellStyle name="Обычный 2 3 2 4 3" xfId="613"/>
    <cellStyle name="Обычный 2 3 2 4 3 2" xfId="614"/>
    <cellStyle name="Обычный 2 3 2 4 3 3" xfId="615"/>
    <cellStyle name="Обычный 2 3 2 4 3_Благ" xfId="616"/>
    <cellStyle name="Обычный 2 3 2 4 4" xfId="617"/>
    <cellStyle name="Обычный 2 3 2 4 5" xfId="618"/>
    <cellStyle name="Обычный 2 3 2 4_Благ" xfId="619"/>
    <cellStyle name="Обычный 2 3 2 5" xfId="620"/>
    <cellStyle name="Обычный 2 3 2 5 2" xfId="621"/>
    <cellStyle name="Обычный 2 3 2 5 2 2" xfId="622"/>
    <cellStyle name="Обычный 2 3 2 5 2 2 2" xfId="623"/>
    <cellStyle name="Обычный 2 3 2 5 2 2 3" xfId="624"/>
    <cellStyle name="Обычный 2 3 2 5 2 2_Благ" xfId="625"/>
    <cellStyle name="Обычный 2 3 2 5 2 3" xfId="626"/>
    <cellStyle name="Обычный 2 3 2 5 2 4" xfId="627"/>
    <cellStyle name="Обычный 2 3 2 5 2_Благ" xfId="628"/>
    <cellStyle name="Обычный 2 3 2 5 3" xfId="629"/>
    <cellStyle name="Обычный 2 3 2 5 3 2" xfId="630"/>
    <cellStyle name="Обычный 2 3 2 5 3 3" xfId="631"/>
    <cellStyle name="Обычный 2 3 2 5 3_Благ" xfId="632"/>
    <cellStyle name="Обычный 2 3 2 5 4" xfId="633"/>
    <cellStyle name="Обычный 2 3 2 5 5" xfId="634"/>
    <cellStyle name="Обычный 2 3 2 5_Благ" xfId="635"/>
    <cellStyle name="Обычный 2 3 2 6" xfId="636"/>
    <cellStyle name="Обычный 2 3 2 6 2" xfId="637"/>
    <cellStyle name="Обычный 2 3 2 6 2 2" xfId="638"/>
    <cellStyle name="Обычный 2 3 2 6 2 3" xfId="639"/>
    <cellStyle name="Обычный 2 3 2 6 2_Благ" xfId="640"/>
    <cellStyle name="Обычный 2 3 2 6 3" xfId="641"/>
    <cellStyle name="Обычный 2 3 2 6 4" xfId="642"/>
    <cellStyle name="Обычный 2 3 2 6_Благ" xfId="643"/>
    <cellStyle name="Обычный 2 3 2 7" xfId="644"/>
    <cellStyle name="Обычный 2 3 2 7 2" xfId="645"/>
    <cellStyle name="Обычный 2 3 2 7 3" xfId="646"/>
    <cellStyle name="Обычный 2 3 2 7_Благ" xfId="647"/>
    <cellStyle name="Обычный 2 3 2 8" xfId="648"/>
    <cellStyle name="Обычный 2 3 2 9" xfId="649"/>
    <cellStyle name="Обычный 2 3 2_279" xfId="650"/>
    <cellStyle name="Обычный 2 3 3" xfId="651"/>
    <cellStyle name="Обычный 2 3 3 2" xfId="652"/>
    <cellStyle name="Обычный 2 3 3 2 2" xfId="653"/>
    <cellStyle name="Обычный 2 3 3 2 2 2" xfId="654"/>
    <cellStyle name="Обычный 2 3 3 2 2 3" xfId="655"/>
    <cellStyle name="Обычный 2 3 3 2 2_Благ" xfId="656"/>
    <cellStyle name="Обычный 2 3 3 2 3" xfId="657"/>
    <cellStyle name="Обычный 2 3 3 2 4" xfId="658"/>
    <cellStyle name="Обычный 2 3 3 2_Благ" xfId="659"/>
    <cellStyle name="Обычный 2 3 3 3" xfId="660"/>
    <cellStyle name="Обычный 2 3 3 3 2" xfId="661"/>
    <cellStyle name="Обычный 2 3 3 3 3" xfId="662"/>
    <cellStyle name="Обычный 2 3 3 3_Благ" xfId="663"/>
    <cellStyle name="Обычный 2 3 3 4" xfId="664"/>
    <cellStyle name="Обычный 2 3 3 5" xfId="665"/>
    <cellStyle name="Обычный 2 3 3_Благ" xfId="666"/>
    <cellStyle name="Обычный 2 3 4" xfId="667"/>
    <cellStyle name="Обычный 2 3 4 2" xfId="668"/>
    <cellStyle name="Обычный 2 3 4 2 2" xfId="669"/>
    <cellStyle name="Обычный 2 3 4 2 2 2" xfId="670"/>
    <cellStyle name="Обычный 2 3 4 2 2 3" xfId="671"/>
    <cellStyle name="Обычный 2 3 4 2 2_Благ" xfId="672"/>
    <cellStyle name="Обычный 2 3 4 2 3" xfId="673"/>
    <cellStyle name="Обычный 2 3 4 2 4" xfId="674"/>
    <cellStyle name="Обычный 2 3 4 2_Благ" xfId="675"/>
    <cellStyle name="Обычный 2 3 4 3" xfId="676"/>
    <cellStyle name="Обычный 2 3 4 3 2" xfId="677"/>
    <cellStyle name="Обычный 2 3 4 3 3" xfId="678"/>
    <cellStyle name="Обычный 2 3 4 3_Благ" xfId="679"/>
    <cellStyle name="Обычный 2 3 4 4" xfId="680"/>
    <cellStyle name="Обычный 2 3 4 5" xfId="681"/>
    <cellStyle name="Обычный 2 3 4_Благ" xfId="682"/>
    <cellStyle name="Обычный 2 3 5" xfId="683"/>
    <cellStyle name="Обычный 2 3 5 2" xfId="684"/>
    <cellStyle name="Обычный 2 3 5 2 2" xfId="685"/>
    <cellStyle name="Обычный 2 3 5 2 2 2" xfId="686"/>
    <cellStyle name="Обычный 2 3 5 2 2 3" xfId="687"/>
    <cellStyle name="Обычный 2 3 5 2 2_Благ" xfId="688"/>
    <cellStyle name="Обычный 2 3 5 2 3" xfId="689"/>
    <cellStyle name="Обычный 2 3 5 2 4" xfId="690"/>
    <cellStyle name="Обычный 2 3 5 2_Благ" xfId="691"/>
    <cellStyle name="Обычный 2 3 5 3" xfId="692"/>
    <cellStyle name="Обычный 2 3 5 3 2" xfId="693"/>
    <cellStyle name="Обычный 2 3 5 3 3" xfId="694"/>
    <cellStyle name="Обычный 2 3 5 3_Благ" xfId="695"/>
    <cellStyle name="Обычный 2 3 5 4" xfId="696"/>
    <cellStyle name="Обычный 2 3 5 5" xfId="697"/>
    <cellStyle name="Обычный 2 3 5_Благ" xfId="698"/>
    <cellStyle name="Обычный 2 3 6" xfId="699"/>
    <cellStyle name="Обычный 2 3 6 2" xfId="700"/>
    <cellStyle name="Обычный 2 3 6 2 2" xfId="701"/>
    <cellStyle name="Обычный 2 3 6 2 2 2" xfId="702"/>
    <cellStyle name="Обычный 2 3 6 2 2 3" xfId="703"/>
    <cellStyle name="Обычный 2 3 6 2 2_Благ" xfId="704"/>
    <cellStyle name="Обычный 2 3 6 2 3" xfId="705"/>
    <cellStyle name="Обычный 2 3 6 2 4" xfId="706"/>
    <cellStyle name="Обычный 2 3 6 2_Благ" xfId="707"/>
    <cellStyle name="Обычный 2 3 6 3" xfId="708"/>
    <cellStyle name="Обычный 2 3 6 3 2" xfId="709"/>
    <cellStyle name="Обычный 2 3 6 3 3" xfId="710"/>
    <cellStyle name="Обычный 2 3 6 3_Благ" xfId="711"/>
    <cellStyle name="Обычный 2 3 6 4" xfId="712"/>
    <cellStyle name="Обычный 2 3 6 5" xfId="713"/>
    <cellStyle name="Обычный 2 3 6_Благ" xfId="714"/>
    <cellStyle name="Обычный 2 3 7" xfId="715"/>
    <cellStyle name="Обычный 2 3 7 2" xfId="716"/>
    <cellStyle name="Обычный 2 3 7 2 2" xfId="717"/>
    <cellStyle name="Обычный 2 3 7 2 3" xfId="718"/>
    <cellStyle name="Обычный 2 3 7 2_Благ" xfId="719"/>
    <cellStyle name="Обычный 2 3 7 3" xfId="720"/>
    <cellStyle name="Обычный 2 3 7 4" xfId="721"/>
    <cellStyle name="Обычный 2 3 7_Благ" xfId="722"/>
    <cellStyle name="Обычный 2 3 8" xfId="723"/>
    <cellStyle name="Обычный 2 3 8 2" xfId="724"/>
    <cellStyle name="Обычный 2 3 8 2 2" xfId="725"/>
    <cellStyle name="Обычный 2 3 8 2 3" xfId="726"/>
    <cellStyle name="Обычный 2 3 8 2_Благ" xfId="727"/>
    <cellStyle name="Обычный 2 3 8 3" xfId="728"/>
    <cellStyle name="Обычный 2 3 8 4" xfId="729"/>
    <cellStyle name="Обычный 2 3 8_Благ" xfId="730"/>
    <cellStyle name="Обычный 2 3 9" xfId="731"/>
    <cellStyle name="Обычный 2 3 9 2" xfId="732"/>
    <cellStyle name="Обычный 2 3 9 3" xfId="733"/>
    <cellStyle name="Обычный 2 3 9_Благ" xfId="734"/>
    <cellStyle name="Обычный 2 3_279" xfId="735"/>
    <cellStyle name="Обычный 2 4" xfId="736"/>
    <cellStyle name="Обычный 2 4 10" xfId="737"/>
    <cellStyle name="Обычный 2 4 2" xfId="738"/>
    <cellStyle name="Обычный 2 4 2 2" xfId="739"/>
    <cellStyle name="Обычный 2 4 2 2 2" xfId="740"/>
    <cellStyle name="Обычный 2 4 2 2 2 2" xfId="741"/>
    <cellStyle name="Обычный 2 4 2 2 2 3" xfId="742"/>
    <cellStyle name="Обычный 2 4 2 2 2_Благ" xfId="743"/>
    <cellStyle name="Обычный 2 4 2 2 3" xfId="744"/>
    <cellStyle name="Обычный 2 4 2 2 4" xfId="745"/>
    <cellStyle name="Обычный 2 4 2 2_Благ" xfId="746"/>
    <cellStyle name="Обычный 2 4 2 3" xfId="747"/>
    <cellStyle name="Обычный 2 4 2 3 2" xfId="748"/>
    <cellStyle name="Обычный 2 4 2 3 3" xfId="749"/>
    <cellStyle name="Обычный 2 4 2 3_Благ" xfId="750"/>
    <cellStyle name="Обычный 2 4 2 4" xfId="751"/>
    <cellStyle name="Обычный 2 4 2 5" xfId="752"/>
    <cellStyle name="Обычный 2 4 2_Благ" xfId="753"/>
    <cellStyle name="Обычный 2 4 3" xfId="754"/>
    <cellStyle name="Обычный 2 4 3 2" xfId="755"/>
    <cellStyle name="Обычный 2 4 3 2 2" xfId="756"/>
    <cellStyle name="Обычный 2 4 3 2 2 2" xfId="757"/>
    <cellStyle name="Обычный 2 4 3 2 2 3" xfId="758"/>
    <cellStyle name="Обычный 2 4 3 2 2_Благ" xfId="759"/>
    <cellStyle name="Обычный 2 4 3 2 3" xfId="760"/>
    <cellStyle name="Обычный 2 4 3 2 4" xfId="761"/>
    <cellStyle name="Обычный 2 4 3 2_Благ" xfId="762"/>
    <cellStyle name="Обычный 2 4 3 3" xfId="763"/>
    <cellStyle name="Обычный 2 4 3 3 2" xfId="764"/>
    <cellStyle name="Обычный 2 4 3 3 3" xfId="765"/>
    <cellStyle name="Обычный 2 4 3 3_Благ" xfId="766"/>
    <cellStyle name="Обычный 2 4 3 4" xfId="767"/>
    <cellStyle name="Обычный 2 4 3 5" xfId="768"/>
    <cellStyle name="Обычный 2 4 3_Благ" xfId="769"/>
    <cellStyle name="Обычный 2 4 4" xfId="770"/>
    <cellStyle name="Обычный 2 4 4 2" xfId="771"/>
    <cellStyle name="Обычный 2 4 4 2 2" xfId="772"/>
    <cellStyle name="Обычный 2 4 4 2 2 2" xfId="773"/>
    <cellStyle name="Обычный 2 4 4 2 2 3" xfId="774"/>
    <cellStyle name="Обычный 2 4 4 2 2_Благ" xfId="775"/>
    <cellStyle name="Обычный 2 4 4 2 3" xfId="776"/>
    <cellStyle name="Обычный 2 4 4 2 4" xfId="777"/>
    <cellStyle name="Обычный 2 4 4 2_Благ" xfId="778"/>
    <cellStyle name="Обычный 2 4 4 3" xfId="779"/>
    <cellStyle name="Обычный 2 4 4 3 2" xfId="780"/>
    <cellStyle name="Обычный 2 4 4 3 3" xfId="781"/>
    <cellStyle name="Обычный 2 4 4 3_Благ" xfId="782"/>
    <cellStyle name="Обычный 2 4 4 4" xfId="783"/>
    <cellStyle name="Обычный 2 4 4 5" xfId="784"/>
    <cellStyle name="Обычный 2 4 4_Благ" xfId="785"/>
    <cellStyle name="Обычный 2 4 5" xfId="786"/>
    <cellStyle name="Обычный 2 4 5 2" xfId="787"/>
    <cellStyle name="Обычный 2 4 5 2 2" xfId="788"/>
    <cellStyle name="Обычный 2 4 5 2 2 2" xfId="789"/>
    <cellStyle name="Обычный 2 4 5 2 2 3" xfId="790"/>
    <cellStyle name="Обычный 2 4 5 2 2_Благ" xfId="791"/>
    <cellStyle name="Обычный 2 4 5 2 3" xfId="792"/>
    <cellStyle name="Обычный 2 4 5 2 4" xfId="793"/>
    <cellStyle name="Обычный 2 4 5 2_Благ" xfId="794"/>
    <cellStyle name="Обычный 2 4 5 3" xfId="795"/>
    <cellStyle name="Обычный 2 4 5 3 2" xfId="796"/>
    <cellStyle name="Обычный 2 4 5 3 3" xfId="797"/>
    <cellStyle name="Обычный 2 4 5 3_Благ" xfId="798"/>
    <cellStyle name="Обычный 2 4 5 4" xfId="799"/>
    <cellStyle name="Обычный 2 4 5 5" xfId="800"/>
    <cellStyle name="Обычный 2 4 5_Благ" xfId="801"/>
    <cellStyle name="Обычный 2 4 6" xfId="802"/>
    <cellStyle name="Обычный 2 4 6 2" xfId="803"/>
    <cellStyle name="Обычный 2 4 6 2 2" xfId="804"/>
    <cellStyle name="Обычный 2 4 6 2 3" xfId="805"/>
    <cellStyle name="Обычный 2 4 6 2_Благ" xfId="806"/>
    <cellStyle name="Обычный 2 4 6 3" xfId="807"/>
    <cellStyle name="Обычный 2 4 6 4" xfId="808"/>
    <cellStyle name="Обычный 2 4 6_Благ" xfId="809"/>
    <cellStyle name="Обычный 2 4 7" xfId="810"/>
    <cellStyle name="Обычный 2 4 7 2" xfId="811"/>
    <cellStyle name="Обычный 2 4 7 2 2" xfId="812"/>
    <cellStyle name="Обычный 2 4 7 2 3" xfId="813"/>
    <cellStyle name="Обычный 2 4 7 2_Благ" xfId="814"/>
    <cellStyle name="Обычный 2 4 7 3" xfId="815"/>
    <cellStyle name="Обычный 2 4 7 4" xfId="816"/>
    <cellStyle name="Обычный 2 4 7_Благ" xfId="817"/>
    <cellStyle name="Обычный 2 4 8" xfId="818"/>
    <cellStyle name="Обычный 2 4 8 2" xfId="819"/>
    <cellStyle name="Обычный 2 4 8 3" xfId="820"/>
    <cellStyle name="Обычный 2 4 8_Благ" xfId="821"/>
    <cellStyle name="Обычный 2 4 9" xfId="822"/>
    <cellStyle name="Обычный 2 4_279" xfId="823"/>
    <cellStyle name="Обычный 2 5" xfId="824"/>
    <cellStyle name="Обычный 2 5 2" xfId="825"/>
    <cellStyle name="Обычный 2 5 2 2" xfId="826"/>
    <cellStyle name="Обычный 2 5 2 2 2" xfId="827"/>
    <cellStyle name="Обычный 2 5 2 2 2 2" xfId="828"/>
    <cellStyle name="Обычный 2 5 2 2 2 3" xfId="829"/>
    <cellStyle name="Обычный 2 5 2 2 2_Благ" xfId="830"/>
    <cellStyle name="Обычный 2 5 2 2 3" xfId="831"/>
    <cellStyle name="Обычный 2 5 2 2 4" xfId="832"/>
    <cellStyle name="Обычный 2 5 2 2_Благ" xfId="833"/>
    <cellStyle name="Обычный 2 5 2 3" xfId="834"/>
    <cellStyle name="Обычный 2 5 2 3 2" xfId="835"/>
    <cellStyle name="Обычный 2 5 2 3 3" xfId="836"/>
    <cellStyle name="Обычный 2 5 2 3_Благ" xfId="837"/>
    <cellStyle name="Обычный 2 5 2 4" xfId="838"/>
    <cellStyle name="Обычный 2 5 2 5" xfId="839"/>
    <cellStyle name="Обычный 2 5 2_Благ" xfId="840"/>
    <cellStyle name="Обычный 2 5 3" xfId="841"/>
    <cellStyle name="Обычный 2 5 3 2" xfId="842"/>
    <cellStyle name="Обычный 2 5 3 2 2" xfId="843"/>
    <cellStyle name="Обычный 2 5 3 2 2 2" xfId="844"/>
    <cellStyle name="Обычный 2 5 3 2 2 3" xfId="845"/>
    <cellStyle name="Обычный 2 5 3 2 2_Благ" xfId="846"/>
    <cellStyle name="Обычный 2 5 3 2 3" xfId="847"/>
    <cellStyle name="Обычный 2 5 3 2 4" xfId="848"/>
    <cellStyle name="Обычный 2 5 3 2_Благ" xfId="849"/>
    <cellStyle name="Обычный 2 5 3 3" xfId="850"/>
    <cellStyle name="Обычный 2 5 3 3 2" xfId="851"/>
    <cellStyle name="Обычный 2 5 3 3 3" xfId="852"/>
    <cellStyle name="Обычный 2 5 3 3_Благ" xfId="853"/>
    <cellStyle name="Обычный 2 5 3 4" xfId="854"/>
    <cellStyle name="Обычный 2 5 3 5" xfId="855"/>
    <cellStyle name="Обычный 2 5 3_Благ" xfId="856"/>
    <cellStyle name="Обычный 2 5 4" xfId="857"/>
    <cellStyle name="Обычный 2 5 4 2" xfId="858"/>
    <cellStyle name="Обычный 2 5 4 2 2" xfId="859"/>
    <cellStyle name="Обычный 2 5 4 2 2 2" xfId="860"/>
    <cellStyle name="Обычный 2 5 4 2 2 3" xfId="861"/>
    <cellStyle name="Обычный 2 5 4 2 2_Благ" xfId="862"/>
    <cellStyle name="Обычный 2 5 4 2 3" xfId="863"/>
    <cellStyle name="Обычный 2 5 4 2 4" xfId="864"/>
    <cellStyle name="Обычный 2 5 4 2_Благ" xfId="865"/>
    <cellStyle name="Обычный 2 5 4 3" xfId="866"/>
    <cellStyle name="Обычный 2 5 4 3 2" xfId="867"/>
    <cellStyle name="Обычный 2 5 4 3 3" xfId="868"/>
    <cellStyle name="Обычный 2 5 4 3_Благ" xfId="869"/>
    <cellStyle name="Обычный 2 5 4 4" xfId="870"/>
    <cellStyle name="Обычный 2 5 4 5" xfId="871"/>
    <cellStyle name="Обычный 2 5 4_Благ" xfId="872"/>
    <cellStyle name="Обычный 2 5 5" xfId="873"/>
    <cellStyle name="Обычный 2 5 5 2" xfId="874"/>
    <cellStyle name="Обычный 2 5 5 2 2" xfId="875"/>
    <cellStyle name="Обычный 2 5 5 2 2 2" xfId="876"/>
    <cellStyle name="Обычный 2 5 5 2 2 3" xfId="877"/>
    <cellStyle name="Обычный 2 5 5 2 2_Благ" xfId="878"/>
    <cellStyle name="Обычный 2 5 5 2 3" xfId="879"/>
    <cellStyle name="Обычный 2 5 5 2 4" xfId="880"/>
    <cellStyle name="Обычный 2 5 5 2_Благ" xfId="881"/>
    <cellStyle name="Обычный 2 5 5 3" xfId="882"/>
    <cellStyle name="Обычный 2 5 5 3 2" xfId="883"/>
    <cellStyle name="Обычный 2 5 5 3 3" xfId="884"/>
    <cellStyle name="Обычный 2 5 5 3_Благ" xfId="885"/>
    <cellStyle name="Обычный 2 5 5 4" xfId="886"/>
    <cellStyle name="Обычный 2 5 5 5" xfId="887"/>
    <cellStyle name="Обычный 2 5 5_Благ" xfId="888"/>
    <cellStyle name="Обычный 2 5 6" xfId="889"/>
    <cellStyle name="Обычный 2 5 6 2" xfId="890"/>
    <cellStyle name="Обычный 2 5 6 2 2" xfId="891"/>
    <cellStyle name="Обычный 2 5 6 2 3" xfId="892"/>
    <cellStyle name="Обычный 2 5 6 2_Благ" xfId="893"/>
    <cellStyle name="Обычный 2 5 6 3" xfId="894"/>
    <cellStyle name="Обычный 2 5 6 4" xfId="895"/>
    <cellStyle name="Обычный 2 5 6_Благ" xfId="896"/>
    <cellStyle name="Обычный 2 5 7" xfId="897"/>
    <cellStyle name="Обычный 2 5 7 2" xfId="898"/>
    <cellStyle name="Обычный 2 5 7 3" xfId="899"/>
    <cellStyle name="Обычный 2 5 7_Благ" xfId="900"/>
    <cellStyle name="Обычный 2 5 8" xfId="901"/>
    <cellStyle name="Обычный 2 5 9" xfId="902"/>
    <cellStyle name="Обычный 2 5_Благ" xfId="903"/>
    <cellStyle name="Обычный 2 6" xfId="904"/>
    <cellStyle name="Обычный 2 6 2" xfId="905"/>
    <cellStyle name="Обычный 2 6 2 2" xfId="906"/>
    <cellStyle name="Обычный 2 6 2 2 2" xfId="907"/>
    <cellStyle name="Обычный 2 6 2 2 3" xfId="908"/>
    <cellStyle name="Обычный 2 6 2 2_Благ" xfId="909"/>
    <cellStyle name="Обычный 2 6 2 3" xfId="910"/>
    <cellStyle name="Обычный 2 6 2 4" xfId="911"/>
    <cellStyle name="Обычный 2 6 2_Благ" xfId="912"/>
    <cellStyle name="Обычный 2 6 3" xfId="913"/>
    <cellStyle name="Обычный 2 6 3 2" xfId="914"/>
    <cellStyle name="Обычный 2 6 3 3" xfId="915"/>
    <cellStyle name="Обычный 2 6 3_Благ" xfId="916"/>
    <cellStyle name="Обычный 2 6 4" xfId="917"/>
    <cellStyle name="Обычный 2 6 5" xfId="918"/>
    <cellStyle name="Обычный 2 6_Благ" xfId="919"/>
    <cellStyle name="Обычный 2 7" xfId="920"/>
    <cellStyle name="Обычный 2 7 2" xfId="921"/>
    <cellStyle name="Обычный 2 7 2 2" xfId="922"/>
    <cellStyle name="Обычный 2 7 2 2 2" xfId="923"/>
    <cellStyle name="Обычный 2 7 2 2 3" xfId="924"/>
    <cellStyle name="Обычный 2 7 2 2_Благ" xfId="925"/>
    <cellStyle name="Обычный 2 7 2 3" xfId="926"/>
    <cellStyle name="Обычный 2 7 2 4" xfId="927"/>
    <cellStyle name="Обычный 2 7 2_Благ" xfId="928"/>
    <cellStyle name="Обычный 2 7 3" xfId="929"/>
    <cellStyle name="Обычный 2 7 3 2" xfId="930"/>
    <cellStyle name="Обычный 2 7 3 3" xfId="931"/>
    <cellStyle name="Обычный 2 7 3_Благ" xfId="932"/>
    <cellStyle name="Обычный 2 7 4" xfId="933"/>
    <cellStyle name="Обычный 2 7 5" xfId="934"/>
    <cellStyle name="Обычный 2 7_Благ" xfId="935"/>
    <cellStyle name="Обычный 2 8" xfId="936"/>
    <cellStyle name="Обычный 2 8 2" xfId="937"/>
    <cellStyle name="Обычный 2 8 2 2" xfId="938"/>
    <cellStyle name="Обычный 2 8 2 2 2" xfId="939"/>
    <cellStyle name="Обычный 2 8 2 2 3" xfId="940"/>
    <cellStyle name="Обычный 2 8 2 2_Благ" xfId="941"/>
    <cellStyle name="Обычный 2 8 2 3" xfId="942"/>
    <cellStyle name="Обычный 2 8 2 4" xfId="943"/>
    <cellStyle name="Обычный 2 8 2_ЗАКЛЮЧЕНИЕ КОНТРАКТОВ" xfId="944"/>
    <cellStyle name="Обычный 2 8 3" xfId="945"/>
    <cellStyle name="Обычный 2 8 3 2" xfId="946"/>
    <cellStyle name="Обычный 2 8 3 3" xfId="947"/>
    <cellStyle name="Обычный 2 8 3_Благ" xfId="948"/>
    <cellStyle name="Обычный 2 8 4" xfId="949"/>
    <cellStyle name="Обычный 2 8 5" xfId="950"/>
    <cellStyle name="Обычный 2 8_Благ" xfId="951"/>
    <cellStyle name="Обычный 2 9" xfId="952"/>
    <cellStyle name="Обычный 2 9 2" xfId="953"/>
    <cellStyle name="Обычный 2 9 2 2" xfId="954"/>
    <cellStyle name="Обычный 2 9 2 2 2" xfId="955"/>
    <cellStyle name="Обычный 2 9 2 2 3" xfId="956"/>
    <cellStyle name="Обычный 2 9 2 2_Благ" xfId="957"/>
    <cellStyle name="Обычный 2 9 2 3" xfId="958"/>
    <cellStyle name="Обычный 2 9 2 4" xfId="959"/>
    <cellStyle name="Обычный 2 9 2_Благ" xfId="960"/>
    <cellStyle name="Обычный 2 9 3" xfId="961"/>
    <cellStyle name="Обычный 2 9 3 2" xfId="962"/>
    <cellStyle name="Обычный 2 9 3 3" xfId="963"/>
    <cellStyle name="Обычный 2 9 3_Благ" xfId="964"/>
    <cellStyle name="Обычный 2 9 4" xfId="965"/>
    <cellStyle name="Обычный 2 9 5" xfId="966"/>
    <cellStyle name="Обычный 2 9_Благ" xfId="967"/>
    <cellStyle name="Обычный 2_2015_07_08_Адресный перечень локальных мероприятий ПСД (ПОСЛЕДНИЙ) ПСД" xfId="968"/>
    <cellStyle name="Обычный 20" xfId="969"/>
    <cellStyle name="Обычный 20 2" xfId="970"/>
    <cellStyle name="Обычный 20_Благ" xfId="971"/>
    <cellStyle name="Обычный 21" xfId="972"/>
    <cellStyle name="Обычный 21 2" xfId="973"/>
    <cellStyle name="Обычный 21_Благ" xfId="974"/>
    <cellStyle name="Обычный 22" xfId="975"/>
    <cellStyle name="Обычный 23" xfId="976"/>
    <cellStyle name="Обычный 23 2" xfId="977"/>
    <cellStyle name="Обычный 23_Благ" xfId="978"/>
    <cellStyle name="Обычный 24" xfId="979"/>
    <cellStyle name="Обычный 25" xfId="980"/>
    <cellStyle name="Обычный 26" xfId="981"/>
    <cellStyle name="Обычный 27" xfId="982"/>
    <cellStyle name="Обычный 28" xfId="983"/>
    <cellStyle name="Обычный 29" xfId="984"/>
    <cellStyle name="Обычный 3" xfId="985"/>
    <cellStyle name="Обычный 3 10" xfId="986"/>
    <cellStyle name="Обычный 3 10 2" xfId="987"/>
    <cellStyle name="Обычный 3 10 2 2" xfId="988"/>
    <cellStyle name="Обычный 3 10 2 3" xfId="989"/>
    <cellStyle name="Обычный 3 10 2_Благ" xfId="990"/>
    <cellStyle name="Обычный 3 10 3" xfId="991"/>
    <cellStyle name="Обычный 3 10 4" xfId="992"/>
    <cellStyle name="Обычный 3 10_Благ" xfId="993"/>
    <cellStyle name="Обычный 3 11" xfId="994"/>
    <cellStyle name="Обычный 3 11 2" xfId="995"/>
    <cellStyle name="Обычный 3 11 3" xfId="996"/>
    <cellStyle name="Обычный 3 11_Благ" xfId="997"/>
    <cellStyle name="Обычный 3 12" xfId="998"/>
    <cellStyle name="Обычный 3 12 2" xfId="999"/>
    <cellStyle name="Обычный 3 12 3" xfId="1000"/>
    <cellStyle name="Обычный 3 12_Благ" xfId="1001"/>
    <cellStyle name="Обычный 3 13" xfId="1002"/>
    <cellStyle name="Обычный 3 14" xfId="1003"/>
    <cellStyle name="Обычный 3 15" xfId="1004"/>
    <cellStyle name="Обычный 3 16" xfId="1005"/>
    <cellStyle name="Обычный 3 2" xfId="1006"/>
    <cellStyle name="Обычный 3 2 2" xfId="1007"/>
    <cellStyle name="Обычный 3 2 2 2" xfId="1008"/>
    <cellStyle name="Обычный 3 2 2 2 2" xfId="1009"/>
    <cellStyle name="Обычный 3 2 2 2 2 2" xfId="1010"/>
    <cellStyle name="Обычный 3 2 2 2 2 3" xfId="1011"/>
    <cellStyle name="Обычный 3 2 2 2 2_Благ" xfId="1012"/>
    <cellStyle name="Обычный 3 2 2 2 3" xfId="1013"/>
    <cellStyle name="Обычный 3 2 2 2 4" xfId="1014"/>
    <cellStyle name="Обычный 3 2 2 2_Благ" xfId="1015"/>
    <cellStyle name="Обычный 3 2 2 3" xfId="1016"/>
    <cellStyle name="Обычный 3 2 2 3 2" xfId="1017"/>
    <cellStyle name="Обычный 3 2 2 3 3" xfId="1018"/>
    <cellStyle name="Обычный 3 2 2 3_Благ" xfId="1019"/>
    <cellStyle name="Обычный 3 2 2 4" xfId="1020"/>
    <cellStyle name="Обычный 3 2 2 4 2" xfId="1021"/>
    <cellStyle name="Обычный 3 2 2 4 3" xfId="1022"/>
    <cellStyle name="Обычный 3 2 2 4_Благ" xfId="1023"/>
    <cellStyle name="Обычный 3 2 2 5" xfId="1024"/>
    <cellStyle name="Обычный 3 2 2 6" xfId="1025"/>
    <cellStyle name="Обычный 3 2 2_Все контракты" xfId="1026"/>
    <cellStyle name="Обычный 3 2 3" xfId="1027"/>
    <cellStyle name="Обычный 3 2 3 2" xfId="1028"/>
    <cellStyle name="Обычный 3 2 3 2 2" xfId="1029"/>
    <cellStyle name="Обычный 3 2 3 2 3" xfId="1030"/>
    <cellStyle name="Обычный 3 2 3 2_Благ" xfId="1031"/>
    <cellStyle name="Обычный 3 2 3 3" xfId="1032"/>
    <cellStyle name="Обычный 3 2 3 4" xfId="1033"/>
    <cellStyle name="Обычный 3 2 3_Благ" xfId="1034"/>
    <cellStyle name="Обычный 3 2 4" xfId="1035"/>
    <cellStyle name="Обычный 3 2 4 2" xfId="1036"/>
    <cellStyle name="Обычный 3 2 4 2 2" xfId="1037"/>
    <cellStyle name="Обычный 3 2 4 2 3" xfId="1038"/>
    <cellStyle name="Обычный 3 2 4 2_Благ" xfId="1039"/>
    <cellStyle name="Обычный 3 2 4 3" xfId="1040"/>
    <cellStyle name="Обычный 3 2 4 4" xfId="1041"/>
    <cellStyle name="Обычный 3 2 4_Благ" xfId="1042"/>
    <cellStyle name="Обычный 3 2 5" xfId="1043"/>
    <cellStyle name="Обычный 3 2 5 2" xfId="1044"/>
    <cellStyle name="Обычный 3 2 5 3" xfId="1045"/>
    <cellStyle name="Обычный 3 2 5_Благ" xfId="1046"/>
    <cellStyle name="Обычный 3 2 6" xfId="1047"/>
    <cellStyle name="Обычный 3 2 6 2" xfId="1048"/>
    <cellStyle name="Обычный 3 2 6 3" xfId="1049"/>
    <cellStyle name="Обычный 3 2 6_Благ" xfId="1050"/>
    <cellStyle name="Обычный 3 2 7" xfId="1051"/>
    <cellStyle name="Обычный 3 2 8" xfId="1052"/>
    <cellStyle name="Обычный 3 2_2015_07_08_Адресный перечень локальных мероприятий ПСД (ПОСЛЕДНИЙ) ПСД" xfId="1053"/>
    <cellStyle name="Обычный 3 3" xfId="1054"/>
    <cellStyle name="Обычный 3 3 2" xfId="1055"/>
    <cellStyle name="Обычный 3 3 2 2" xfId="1056"/>
    <cellStyle name="Обычный 3 3 2 2 2" xfId="1057"/>
    <cellStyle name="Обычный 3 3 2 2 3" xfId="1058"/>
    <cellStyle name="Обычный 3 3 2 2_Благ" xfId="1059"/>
    <cellStyle name="Обычный 3 3 2 3" xfId="1060"/>
    <cellStyle name="Обычный 3 3 2 4" xfId="1061"/>
    <cellStyle name="Обычный 3 3 2_Благ" xfId="1062"/>
    <cellStyle name="Обычный 3 3 3" xfId="1063"/>
    <cellStyle name="Обычный 3 3 3 2" xfId="1064"/>
    <cellStyle name="Обычный 3 3 3 2 2" xfId="1065"/>
    <cellStyle name="Обычный 3 3 3 2 3" xfId="1066"/>
    <cellStyle name="Обычный 3 3 3 2_Благ" xfId="1067"/>
    <cellStyle name="Обычный 3 3 3 3" xfId="1068"/>
    <cellStyle name="Обычный 3 3 3 4" xfId="1069"/>
    <cellStyle name="Обычный 3 3 3_Благ" xfId="1070"/>
    <cellStyle name="Обычный 3 3 4" xfId="1071"/>
    <cellStyle name="Обычный 3 3 4 2" xfId="1072"/>
    <cellStyle name="Обычный 3 3 4 3" xfId="1073"/>
    <cellStyle name="Обычный 3 3 4_Благ" xfId="1074"/>
    <cellStyle name="Обычный 3 3 5" xfId="1075"/>
    <cellStyle name="Обычный 3 3 5 2" xfId="1076"/>
    <cellStyle name="Обычный 3 3 5 3" xfId="1077"/>
    <cellStyle name="Обычный 3 3 5_Благ" xfId="1078"/>
    <cellStyle name="Обычный 3 3 6" xfId="1079"/>
    <cellStyle name="Обычный 3 3 7" xfId="1080"/>
    <cellStyle name="Обычный 3 3_Все контракты" xfId="1081"/>
    <cellStyle name="Обычный 3 4" xfId="1082"/>
    <cellStyle name="Обычный 3 4 2" xfId="1083"/>
    <cellStyle name="Обычный 3 4 2 2" xfId="1084"/>
    <cellStyle name="Обычный 3 4 2 2 2" xfId="1085"/>
    <cellStyle name="Обычный 3 4 2 2 3" xfId="1086"/>
    <cellStyle name="Обычный 3 4 2 2_Благ" xfId="1087"/>
    <cellStyle name="Обычный 3 4 2 3" xfId="1088"/>
    <cellStyle name="Обычный 3 4 2 4" xfId="1089"/>
    <cellStyle name="Обычный 3 4 2_Благ" xfId="1090"/>
    <cellStyle name="Обычный 3 4 3" xfId="1091"/>
    <cellStyle name="Обычный 3 4 3 2" xfId="1092"/>
    <cellStyle name="Обычный 3 4 3 2 2" xfId="1093"/>
    <cellStyle name="Обычный 3 4 3 2 3" xfId="1094"/>
    <cellStyle name="Обычный 3 4 3 2_Благ" xfId="1095"/>
    <cellStyle name="Обычный 3 4 3 3" xfId="1096"/>
    <cellStyle name="Обычный 3 4 3 4" xfId="1097"/>
    <cellStyle name="Обычный 3 4 3_Благ" xfId="1098"/>
    <cellStyle name="Обычный 3 4 4" xfId="1099"/>
    <cellStyle name="Обычный 3 4 4 2" xfId="1100"/>
    <cellStyle name="Обычный 3 4 4 3" xfId="1101"/>
    <cellStyle name="Обычный 3 4 4_Благ" xfId="1102"/>
    <cellStyle name="Обычный 3 4 5" xfId="1103"/>
    <cellStyle name="Обычный 3 4 6" xfId="1104"/>
    <cellStyle name="Обычный 3 4_Благ" xfId="1105"/>
    <cellStyle name="Обычный 3 5" xfId="1106"/>
    <cellStyle name="Обычный 3 5 2" xfId="1107"/>
    <cellStyle name="Обычный 3 5 2 2" xfId="1108"/>
    <cellStyle name="Обычный 3 5 2 2 2" xfId="1109"/>
    <cellStyle name="Обычный 3 5 2 2 3" xfId="1110"/>
    <cellStyle name="Обычный 3 5 2 2_Благ" xfId="1111"/>
    <cellStyle name="Обычный 3 5 2 3" xfId="1112"/>
    <cellStyle name="Обычный 3 5 2 4" xfId="1113"/>
    <cellStyle name="Обычный 3 5 2_Благ" xfId="1114"/>
    <cellStyle name="Обычный 3 5 3" xfId="1115"/>
    <cellStyle name="Обычный 3 5 3 2" xfId="1116"/>
    <cellStyle name="Обычный 3 5 3 3" xfId="1117"/>
    <cellStyle name="Обычный 3 5 3_Благ" xfId="1118"/>
    <cellStyle name="Обычный 3 5 4" xfId="1119"/>
    <cellStyle name="Обычный 3 5 5" xfId="1120"/>
    <cellStyle name="Обычный 3 5_ЗАКЛЮЧЕНИЕ КОНТРАКТОВ" xfId="1121"/>
    <cellStyle name="Обычный 3 6" xfId="1122"/>
    <cellStyle name="Обычный 3 6 2" xfId="1123"/>
    <cellStyle name="Обычный 3 6 2 2" xfId="1124"/>
    <cellStyle name="Обычный 3 6 2 2 2" xfId="1125"/>
    <cellStyle name="Обычный 3 6 2 2 3" xfId="1126"/>
    <cellStyle name="Обычный 3 6 2 2_Благ" xfId="1127"/>
    <cellStyle name="Обычный 3 6 2 3" xfId="1128"/>
    <cellStyle name="Обычный 3 6 2 4" xfId="1129"/>
    <cellStyle name="Обычный 3 6 2_Благ" xfId="1130"/>
    <cellStyle name="Обычный 3 6 3" xfId="1131"/>
    <cellStyle name="Обычный 3 6 3 2" xfId="1132"/>
    <cellStyle name="Обычный 3 6 3 3" xfId="1133"/>
    <cellStyle name="Обычный 3 6 3_Благ" xfId="1134"/>
    <cellStyle name="Обычный 3 6 4" xfId="1135"/>
    <cellStyle name="Обычный 3 6 5" xfId="1136"/>
    <cellStyle name="Обычный 3 6_Благ" xfId="1137"/>
    <cellStyle name="Обычный 3 7" xfId="1138"/>
    <cellStyle name="Обычный 3 7 2" xfId="1139"/>
    <cellStyle name="Обычный 3 7 2 2" xfId="1140"/>
    <cellStyle name="Обычный 3 7 2 3" xfId="1141"/>
    <cellStyle name="Обычный 3 7 2_Благ" xfId="1142"/>
    <cellStyle name="Обычный 3 7 3" xfId="1143"/>
    <cellStyle name="Обычный 3 7 4" xfId="1144"/>
    <cellStyle name="Обычный 3 7_Благ" xfId="1145"/>
    <cellStyle name="Обычный 3 8" xfId="1146"/>
    <cellStyle name="Обычный 3 8 2" xfId="1147"/>
    <cellStyle name="Обычный 3 8 2 2" xfId="1148"/>
    <cellStyle name="Обычный 3 8 2 3" xfId="1149"/>
    <cellStyle name="Обычный 3 8 2_Благ" xfId="1150"/>
    <cellStyle name="Обычный 3 8 3" xfId="1151"/>
    <cellStyle name="Обычный 3 8 4" xfId="1152"/>
    <cellStyle name="Обычный 3 8_Благ" xfId="1153"/>
    <cellStyle name="Обычный 3 9" xfId="1154"/>
    <cellStyle name="Обычный 3 9 2" xfId="1155"/>
    <cellStyle name="Обычный 3 9 2 2" xfId="1156"/>
    <cellStyle name="Обычный 3 9 2 3" xfId="1157"/>
    <cellStyle name="Обычный 3 9 2_Благ" xfId="1158"/>
    <cellStyle name="Обычный 3 9 3" xfId="1159"/>
    <cellStyle name="Обычный 3 9 4" xfId="1160"/>
    <cellStyle name="Обычный 3 9_Благ" xfId="1161"/>
    <cellStyle name="Обычный 3_2015_07_08_Адресный перечень локальных мероприятий ПСД (ПОСЛЕДНИЙ) ПСД" xfId="1162"/>
    <cellStyle name="Обычный 30" xfId="1163"/>
    <cellStyle name="Обычный 31" xfId="1164"/>
    <cellStyle name="Обычный 32" xfId="1165"/>
    <cellStyle name="Обычный 33" xfId="1166"/>
    <cellStyle name="Обычный 34" xfId="1167"/>
    <cellStyle name="Обычный 35" xfId="1168"/>
    <cellStyle name="Обычный 36" xfId="1169"/>
    <cellStyle name="Обычный 37" xfId="1170"/>
    <cellStyle name="Обычный 38" xfId="1171"/>
    <cellStyle name="Обычный 39" xfId="1172"/>
    <cellStyle name="Обычный 39 2" xfId="1173"/>
    <cellStyle name="Обычный 39 2 2" xfId="1174"/>
    <cellStyle name="Обычный 39 2_Благ" xfId="1175"/>
    <cellStyle name="Обычный 39 3" xfId="1176"/>
    <cellStyle name="Обычный 39 4" xfId="1177"/>
    <cellStyle name="Обычный 39_Благ" xfId="1178"/>
    <cellStyle name="Обычный 4" xfId="1179"/>
    <cellStyle name="Обычный 4 10" xfId="1180"/>
    <cellStyle name="Обычный 4 2" xfId="1181"/>
    <cellStyle name="Обычный 4 2 2" xfId="1182"/>
    <cellStyle name="Обычный 4 2 2 2" xfId="1183"/>
    <cellStyle name="Обычный 4 2 2 2 2" xfId="1184"/>
    <cellStyle name="Обычный 4 2 2 2 3" xfId="1185"/>
    <cellStyle name="Обычный 4 2 2 2_Благ" xfId="1186"/>
    <cellStyle name="Обычный 4 2 2 3" xfId="1187"/>
    <cellStyle name="Обычный 4 2 2 4" xfId="1188"/>
    <cellStyle name="Обычный 4 2 2_Благ" xfId="1189"/>
    <cellStyle name="Обычный 4 2 3" xfId="1190"/>
    <cellStyle name="Обычный 4 2 3 2" xfId="1191"/>
    <cellStyle name="Обычный 4 2 3 3" xfId="1192"/>
    <cellStyle name="Обычный 4 2 3_Благ" xfId="1193"/>
    <cellStyle name="Обычный 4 2 4" xfId="1194"/>
    <cellStyle name="Обычный 4 2 5" xfId="1195"/>
    <cellStyle name="Обычный 4 2_Благ" xfId="1196"/>
    <cellStyle name="Обычный 4 3" xfId="1197"/>
    <cellStyle name="Обычный 4 3 2" xfId="1198"/>
    <cellStyle name="Обычный 4 3 2 2" xfId="1199"/>
    <cellStyle name="Обычный 4 3 2 2 2" xfId="1200"/>
    <cellStyle name="Обычный 4 3 2 2 3" xfId="1201"/>
    <cellStyle name="Обычный 4 3 2 2_Благ" xfId="1202"/>
    <cellStyle name="Обычный 4 3 2 3" xfId="1203"/>
    <cellStyle name="Обычный 4 3 2 4" xfId="1204"/>
    <cellStyle name="Обычный 4 3 2_ЗАКЛЮЧЕНИЕ КОНТРАКТОВ" xfId="1205"/>
    <cellStyle name="Обычный 4 3 3" xfId="1206"/>
    <cellStyle name="Обычный 4 3 3 2" xfId="1207"/>
    <cellStyle name="Обычный 4 3 3 3" xfId="1208"/>
    <cellStyle name="Обычный 4 3 3_Благ" xfId="1209"/>
    <cellStyle name="Обычный 4 3 4" xfId="1210"/>
    <cellStyle name="Обычный 4 3 5" xfId="1211"/>
    <cellStyle name="Обычный 4 3_Благ" xfId="1212"/>
    <cellStyle name="Обычный 4 4" xfId="1213"/>
    <cellStyle name="Обычный 4 4 2" xfId="1214"/>
    <cellStyle name="Обычный 4 4 2 2" xfId="1215"/>
    <cellStyle name="Обычный 4 4 2 2 2" xfId="1216"/>
    <cellStyle name="Обычный 4 4 2 2 3" xfId="1217"/>
    <cellStyle name="Обычный 4 4 2 2_Благ" xfId="1218"/>
    <cellStyle name="Обычный 4 4 2 3" xfId="1219"/>
    <cellStyle name="Обычный 4 4 2 4" xfId="1220"/>
    <cellStyle name="Обычный 4 4 2_Благ" xfId="1221"/>
    <cellStyle name="Обычный 4 4 3" xfId="1222"/>
    <cellStyle name="Обычный 4 4 3 2" xfId="1223"/>
    <cellStyle name="Обычный 4 4 3 3" xfId="1224"/>
    <cellStyle name="Обычный 4 4 3_Благ" xfId="1225"/>
    <cellStyle name="Обычный 4 4 4" xfId="1226"/>
    <cellStyle name="Обычный 4 4 5" xfId="1227"/>
    <cellStyle name="Обычный 4 4_Благ" xfId="1228"/>
    <cellStyle name="Обычный 4 5" xfId="1229"/>
    <cellStyle name="Обычный 4 5 2" xfId="1230"/>
    <cellStyle name="Обычный 4 5 2 2" xfId="1231"/>
    <cellStyle name="Обычный 4 5 2 2 2" xfId="1232"/>
    <cellStyle name="Обычный 4 5 2 2 3" xfId="1233"/>
    <cellStyle name="Обычный 4 5 2 2_Благ" xfId="1234"/>
    <cellStyle name="Обычный 4 5 2 3" xfId="1235"/>
    <cellStyle name="Обычный 4 5 2 4" xfId="1236"/>
    <cellStyle name="Обычный 4 5 2_Благ" xfId="1237"/>
    <cellStyle name="Обычный 4 5 3" xfId="1238"/>
    <cellStyle name="Обычный 4 5 3 2" xfId="1239"/>
    <cellStyle name="Обычный 4 5 3 3" xfId="1240"/>
    <cellStyle name="Обычный 4 5 3_Благ" xfId="1241"/>
    <cellStyle name="Обычный 4 5 4" xfId="1242"/>
    <cellStyle name="Обычный 4 5 5" xfId="1243"/>
    <cellStyle name="Обычный 4 5_Благ" xfId="1244"/>
    <cellStyle name="Обычный 4 6" xfId="1245"/>
    <cellStyle name="Обычный 4 6 2" xfId="1246"/>
    <cellStyle name="Обычный 4 6 2 2" xfId="1247"/>
    <cellStyle name="Обычный 4 6 2 3" xfId="1248"/>
    <cellStyle name="Обычный 4 6 2_Благ" xfId="1249"/>
    <cellStyle name="Обычный 4 6 3" xfId="1250"/>
    <cellStyle name="Обычный 4 6 4" xfId="1251"/>
    <cellStyle name="Обычный 4 6_Благ" xfId="1252"/>
    <cellStyle name="Обычный 4 7" xfId="1253"/>
    <cellStyle name="Обычный 4 7 2" xfId="1254"/>
    <cellStyle name="Обычный 4 7 2 2" xfId="1255"/>
    <cellStyle name="Обычный 4 7 2 3" xfId="1256"/>
    <cellStyle name="Обычный 4 7 2_Благ" xfId="1257"/>
    <cellStyle name="Обычный 4 7 3" xfId="1258"/>
    <cellStyle name="Обычный 4 7 4" xfId="1259"/>
    <cellStyle name="Обычный 4 7_Благ" xfId="1260"/>
    <cellStyle name="Обычный 4 8" xfId="1261"/>
    <cellStyle name="Обычный 4 8 2" xfId="1262"/>
    <cellStyle name="Обычный 4 8 3" xfId="1263"/>
    <cellStyle name="Обычный 4 8_Благ" xfId="1264"/>
    <cellStyle name="Обычный 4 9" xfId="1265"/>
    <cellStyle name="Обычный 4_2015_07_08_Адресный перечень локальных мероприятий ПСД (ПОСЛЕДНИЙ) ПСД" xfId="1266"/>
    <cellStyle name="Обычный 40" xfId="1267"/>
    <cellStyle name="Обычный 40 2" xfId="1268"/>
    <cellStyle name="Обычный 40 2 2" xfId="1269"/>
    <cellStyle name="Обычный 40 2_Благ" xfId="1270"/>
    <cellStyle name="Обычный 40 3" xfId="1271"/>
    <cellStyle name="Обычный 40 4" xfId="1272"/>
    <cellStyle name="Обычный 40_Благ" xfId="1273"/>
    <cellStyle name="Обычный 41" xfId="1274"/>
    <cellStyle name="Обычный 41 2" xfId="1275"/>
    <cellStyle name="Обычный 41 2 2" xfId="1276"/>
    <cellStyle name="Обычный 41 2_Благ" xfId="1277"/>
    <cellStyle name="Обычный 41 3" xfId="1278"/>
    <cellStyle name="Обычный 41_Благ" xfId="1279"/>
    <cellStyle name="Обычный 42" xfId="1280"/>
    <cellStyle name="Обычный 42 2" xfId="1281"/>
    <cellStyle name="Обычный 42 2 2" xfId="1282"/>
    <cellStyle name="Обычный 42 2_Благ" xfId="1283"/>
    <cellStyle name="Обычный 42 3" xfId="1284"/>
    <cellStyle name="Обычный 42_Благ" xfId="1285"/>
    <cellStyle name="Обычный 43" xfId="1286"/>
    <cellStyle name="Обычный 43 2" xfId="1287"/>
    <cellStyle name="Обычный 43_Благ" xfId="1288"/>
    <cellStyle name="Обычный 44" xfId="1289"/>
    <cellStyle name="Обычный 45" xfId="1290"/>
    <cellStyle name="Обычный 45 2" xfId="1291"/>
    <cellStyle name="Обычный 45 2 2" xfId="1292"/>
    <cellStyle name="Обычный 45 2_Благ" xfId="1293"/>
    <cellStyle name="Обычный 45 3" xfId="1294"/>
    <cellStyle name="Обычный 45_Благ" xfId="1295"/>
    <cellStyle name="Обычный 46" xfId="1296"/>
    <cellStyle name="Обычный 46 2" xfId="1297"/>
    <cellStyle name="Обычный 46 2 2" xfId="1298"/>
    <cellStyle name="Обычный 46 2_Благ" xfId="1299"/>
    <cellStyle name="Обычный 46 3" xfId="1300"/>
    <cellStyle name="Обычный 46_Благ" xfId="1301"/>
    <cellStyle name="Обычный 47" xfId="1302"/>
    <cellStyle name="Обычный 47 2" xfId="1303"/>
    <cellStyle name="Обычный 47 2 2" xfId="1304"/>
    <cellStyle name="Обычный 47 2 2 2" xfId="1305"/>
    <cellStyle name="Обычный 47 2 2 2 2" xfId="1306"/>
    <cellStyle name="Обычный 47 2 2 2_Благ" xfId="1307"/>
    <cellStyle name="Обычный 47 2 2 3" xfId="1308"/>
    <cellStyle name="Обычный 47 2 2_Благ" xfId="1309"/>
    <cellStyle name="Обычный 47 2 3" xfId="1310"/>
    <cellStyle name="Обычный 47 2 3 2" xfId="1311"/>
    <cellStyle name="Обычный 47 2 3_Благ" xfId="1312"/>
    <cellStyle name="Обычный 47 2 4" xfId="1313"/>
    <cellStyle name="Обычный 47 2_Благ" xfId="1314"/>
    <cellStyle name="Обычный 47 3" xfId="1315"/>
    <cellStyle name="Обычный 47 3 2" xfId="1316"/>
    <cellStyle name="Обычный 47 3_Благ" xfId="1317"/>
    <cellStyle name="Обычный 47 4" xfId="1318"/>
    <cellStyle name="Обычный 47_Благ" xfId="1319"/>
    <cellStyle name="Обычный 48" xfId="1320"/>
    <cellStyle name="Обычный 48 2" xfId="1321"/>
    <cellStyle name="Обычный 48 2 2" xfId="1322"/>
    <cellStyle name="Обычный 48 2_Благ" xfId="1323"/>
    <cellStyle name="Обычный 48 3" xfId="1324"/>
    <cellStyle name="Обычный 48_Благ" xfId="1325"/>
    <cellStyle name="Обычный 49" xfId="1326"/>
    <cellStyle name="Обычный 49 2" xfId="1327"/>
    <cellStyle name="Обычный 49 2 2" xfId="1328"/>
    <cellStyle name="Обычный 49 2_Благ" xfId="1329"/>
    <cellStyle name="Обычный 49 3" xfId="1330"/>
    <cellStyle name="Обычный 49_Благ" xfId="1331"/>
    <cellStyle name="Обычный 5" xfId="1332"/>
    <cellStyle name="Обычный 5 2" xfId="1333"/>
    <cellStyle name="Обычный 5 2 2" xfId="1334"/>
    <cellStyle name="Обычный 5 2 2 2" xfId="1335"/>
    <cellStyle name="Обычный 5 2 2 3" xfId="1336"/>
    <cellStyle name="Обычный 5 2 2_Благ" xfId="1337"/>
    <cellStyle name="Обычный 5 2 3" xfId="1338"/>
    <cellStyle name="Обычный 5 2 4" xfId="1339"/>
    <cellStyle name="Обычный 5 2_Все контракты" xfId="1340"/>
    <cellStyle name="Обычный 5 3" xfId="1341"/>
    <cellStyle name="Обычный 5 3 2" xfId="1342"/>
    <cellStyle name="Обычный 5 3 3" xfId="1343"/>
    <cellStyle name="Обычный 5 3_Все контракты" xfId="1344"/>
    <cellStyle name="Обычный 5 4" xfId="1345"/>
    <cellStyle name="Обычный 5 5" xfId="1346"/>
    <cellStyle name="Обычный 5_2015_07_08_Адресный перечень локальных мероприятий ПСД (ПОСЛЕДНИЙ) ПСД" xfId="1347"/>
    <cellStyle name="Обычный 50" xfId="1348"/>
    <cellStyle name="Обычный 51" xfId="1349"/>
    <cellStyle name="Обычный 51 2" xfId="1350"/>
    <cellStyle name="Обычный 51_Благ" xfId="1351"/>
    <cellStyle name="Обычный 52" xfId="1352"/>
    <cellStyle name="Обычный 53" xfId="1353"/>
    <cellStyle name="Обычный 53 2" xfId="1354"/>
    <cellStyle name="Обычный 54" xfId="1355"/>
    <cellStyle name="Обычный 6" xfId="1356"/>
    <cellStyle name="Обычный 6 2" xfId="1357"/>
    <cellStyle name="Обычный 6 2 2" xfId="1358"/>
    <cellStyle name="Обычный 6 2 2 2" xfId="1359"/>
    <cellStyle name="Обычный 6 2 2 3" xfId="1360"/>
    <cellStyle name="Обычный 6 2 2_ЗАКЛЮЧЕНИЕ КОНТРАКТОВ" xfId="1361"/>
    <cellStyle name="Обычный 6 2 3" xfId="1362"/>
    <cellStyle name="Обычный 6 2 4" xfId="1363"/>
    <cellStyle name="Обычный 6 2_Все контракты" xfId="1364"/>
    <cellStyle name="Обычный 6 3" xfId="1365"/>
    <cellStyle name="Обычный 6 3 2" xfId="1366"/>
    <cellStyle name="Обычный 6 3 3" xfId="1367"/>
    <cellStyle name="Обычный 6 3_Все контракты" xfId="1368"/>
    <cellStyle name="Обычный 6 4" xfId="1369"/>
    <cellStyle name="Обычный 6 5" xfId="1370"/>
    <cellStyle name="Обычный 6 6" xfId="1371"/>
    <cellStyle name="Обычный 6_2015_07_08_Адресный перечень локальных мероприятий ПСД (ПОСЛЕДНИЙ) ПСД" xfId="1372"/>
    <cellStyle name="Обычный 7" xfId="1373"/>
    <cellStyle name="Обычный 7 14" xfId="1374"/>
    <cellStyle name="Обычный 7 14 2" xfId="1375"/>
    <cellStyle name="Обычный 7 14 2 2" xfId="1376"/>
    <cellStyle name="Обычный 7 14 2_Благ" xfId="1377"/>
    <cellStyle name="Обычный 7 14 3" xfId="1378"/>
    <cellStyle name="Обычный 7 14 4" xfId="1379"/>
    <cellStyle name="Обычный 7 14_Благ" xfId="1380"/>
    <cellStyle name="Обычный 7 2" xfId="1381"/>
    <cellStyle name="Обычный 7 2 2" xfId="1382"/>
    <cellStyle name="Обычный 7 2 3" xfId="1383"/>
    <cellStyle name="Обычный 7 2_Благ" xfId="1384"/>
    <cellStyle name="Обычный 7 3" xfId="1385"/>
    <cellStyle name="Обычный 7 4" xfId="1386"/>
    <cellStyle name="Обычный 7_2015_07_08_Адресный перечень локальных мероприятий ПСД (ПОСЛЕДНИЙ) ПСД" xfId="1387"/>
    <cellStyle name="Обычный 8" xfId="1388"/>
    <cellStyle name="Обычный 8 2" xfId="1389"/>
    <cellStyle name="Обычный 8 2 2" xfId="1390"/>
    <cellStyle name="Обычный 8 2 2 2" xfId="1391"/>
    <cellStyle name="Обычный 8 2 2_Благ" xfId="1392"/>
    <cellStyle name="Обычный 8 2 3" xfId="1393"/>
    <cellStyle name="Обычный 8 2 4" xfId="1394"/>
    <cellStyle name="Обычный 8 2_Благ" xfId="1395"/>
    <cellStyle name="Обычный 8 3" xfId="1396"/>
    <cellStyle name="Обычный 8 4" xfId="1397"/>
    <cellStyle name="Обычный 8_Благ" xfId="1398"/>
    <cellStyle name="Обычный 9" xfId="1399"/>
    <cellStyle name="Обычный 9 2" xfId="1400"/>
    <cellStyle name="Обычный 9_Благ" xfId="1401"/>
    <cellStyle name="Плохой 2" xfId="1402"/>
    <cellStyle name="Пояснение 2" xfId="1403"/>
    <cellStyle name="Пояснение 3" xfId="1404"/>
    <cellStyle name="Примечание 2" xfId="1405"/>
    <cellStyle name="Примечание 2 2" xfId="1406"/>
    <cellStyle name="Процентный" xfId="1" builtinId="5"/>
    <cellStyle name="Процентный 2" xfId="1407"/>
    <cellStyle name="Процентный 2 2" xfId="1408"/>
    <cellStyle name="Процентный 2 2 2" xfId="1409"/>
    <cellStyle name="Процентный 2 2 2 2" xfId="1410"/>
    <cellStyle name="Процентный 2 2 2 3" xfId="1411"/>
    <cellStyle name="Процентный 2 2 3" xfId="1412"/>
    <cellStyle name="Процентный 2 2 3 2" xfId="1413"/>
    <cellStyle name="Процентный 2 2 3 3" xfId="1414"/>
    <cellStyle name="Процентный 2 2 4" xfId="1415"/>
    <cellStyle name="Процентный 2 2 5" xfId="1416"/>
    <cellStyle name="Процентный 2 3" xfId="1417"/>
    <cellStyle name="Процентный 2 3 2" xfId="1418"/>
    <cellStyle name="Процентный 2 3 2 2" xfId="1419"/>
    <cellStyle name="Процентный 2 3 2 3" xfId="1420"/>
    <cellStyle name="Процентный 2 3 3" xfId="1421"/>
    <cellStyle name="Процентный 2 3 4" xfId="1422"/>
    <cellStyle name="Процентный 2 4" xfId="1423"/>
    <cellStyle name="Процентный 2 4 2" xfId="1424"/>
    <cellStyle name="Процентный 2 4 3" xfId="1425"/>
    <cellStyle name="Процентный 2 5" xfId="1426"/>
    <cellStyle name="Процентный 2 5 2" xfId="1427"/>
    <cellStyle name="Процентный 2 5 3" xfId="1428"/>
    <cellStyle name="Процентный 2 6" xfId="1429"/>
    <cellStyle name="Процентный 2 7" xfId="1430"/>
    <cellStyle name="Процентный 3" xfId="1431"/>
    <cellStyle name="Процентный 3 2" xfId="1432"/>
    <cellStyle name="Процентный 3 2 2" xfId="1433"/>
    <cellStyle name="Процентный 3 2 2 2" xfId="1434"/>
    <cellStyle name="Процентный 3 2 2 3" xfId="1435"/>
    <cellStyle name="Процентный 3 2 3" xfId="1436"/>
    <cellStyle name="Процентный 3 2 3 2" xfId="1437"/>
    <cellStyle name="Процентный 3 2 3 3" xfId="1438"/>
    <cellStyle name="Процентный 3 2 4" xfId="1439"/>
    <cellStyle name="Процентный 3 2 5" xfId="1440"/>
    <cellStyle name="Процентный 3 3" xfId="1441"/>
    <cellStyle name="Процентный 3 3 2" xfId="1442"/>
    <cellStyle name="Процентный 3 3 2 2" xfId="1443"/>
    <cellStyle name="Процентный 3 3 2 3" xfId="1444"/>
    <cellStyle name="Процентный 3 3 3" xfId="1445"/>
    <cellStyle name="Процентный 3 3 4" xfId="1446"/>
    <cellStyle name="Процентный 3 4" xfId="1447"/>
    <cellStyle name="Процентный 3 4 2" xfId="1448"/>
    <cellStyle name="Процентный 3 4 3" xfId="1449"/>
    <cellStyle name="Процентный 3 5" xfId="1450"/>
    <cellStyle name="Процентный 3 5 2" xfId="1451"/>
    <cellStyle name="Процентный 3 5 3" xfId="1452"/>
    <cellStyle name="Процентный 3 6" xfId="1453"/>
    <cellStyle name="Процентный 3 7" xfId="1454"/>
    <cellStyle name="Процентный 4" xfId="1455"/>
    <cellStyle name="Процентный 4 2" xfId="1456"/>
    <cellStyle name="Процентный 4 2 2" xfId="1457"/>
    <cellStyle name="Процентный 4 3" xfId="1458"/>
    <cellStyle name="Процентный 5" xfId="1459"/>
    <cellStyle name="Связанная ячейка 2" xfId="1460"/>
    <cellStyle name="Стиль 1" xfId="1461"/>
    <cellStyle name="Текст предупреждения 2" xfId="1462"/>
    <cellStyle name="Финансовый 10" xfId="1463"/>
    <cellStyle name="Финансовый 11" xfId="1464"/>
    <cellStyle name="Финансовый 11 2" xfId="1465"/>
    <cellStyle name="Финансовый 11 2 2" xfId="1466"/>
    <cellStyle name="Финансовый 11 3" xfId="1467"/>
    <cellStyle name="Финансовый 11 4" xfId="1468"/>
    <cellStyle name="Финансовый 12" xfId="1469"/>
    <cellStyle name="Финансовый 12 2" xfId="1470"/>
    <cellStyle name="Финансовый 12 2 2" xfId="1471"/>
    <cellStyle name="Финансовый 12 3" xfId="1472"/>
    <cellStyle name="Финансовый 13" xfId="1473"/>
    <cellStyle name="Финансовый 2" xfId="1474"/>
    <cellStyle name="Финансовый 2 10" xfId="1475"/>
    <cellStyle name="Финансовый 2 10 2" xfId="1476"/>
    <cellStyle name="Финансовый 2 10 3" xfId="1477"/>
    <cellStyle name="Финансовый 2 11" xfId="1478"/>
    <cellStyle name="Финансовый 2 12" xfId="1479"/>
    <cellStyle name="Финансовый 2 13" xfId="1480"/>
    <cellStyle name="Финансовый 2 14" xfId="1481"/>
    <cellStyle name="Финансовый 2 15" xfId="1482"/>
    <cellStyle name="Финансовый 2 2" xfId="1483"/>
    <cellStyle name="Финансовый 2 2 2" xfId="1484"/>
    <cellStyle name="Финансовый 2 2 2 2" xfId="1485"/>
    <cellStyle name="Финансовый 2 2 2 2 2" xfId="1486"/>
    <cellStyle name="Финансовый 2 2 2 2 3" xfId="1487"/>
    <cellStyle name="Финансовый 2 2 2 3" xfId="1488"/>
    <cellStyle name="Финансовый 2 2 2 4" xfId="1489"/>
    <cellStyle name="Финансовый 2 2 3" xfId="1490"/>
    <cellStyle name="Финансовый 2 2 3 2" xfId="1491"/>
    <cellStyle name="Финансовый 2 2 3 3" xfId="1492"/>
    <cellStyle name="Финансовый 2 2 4" xfId="1493"/>
    <cellStyle name="Финансовый 2 2 4 2" xfId="1494"/>
    <cellStyle name="Финансовый 2 2 4 3" xfId="1495"/>
    <cellStyle name="Финансовый 2 2 5" xfId="1496"/>
    <cellStyle name="Финансовый 2 2 6" xfId="1497"/>
    <cellStyle name="Финансовый 2 2 7" xfId="1498"/>
    <cellStyle name="Финансовый 2 2_Все контракты" xfId="1499"/>
    <cellStyle name="Финансовый 2 3" xfId="1500"/>
    <cellStyle name="Финансовый 2 3 2" xfId="1501"/>
    <cellStyle name="Финансовый 2 3 2 2" xfId="1502"/>
    <cellStyle name="Финансовый 2 3 2 3" xfId="1503"/>
    <cellStyle name="Финансовый 2 3 3" xfId="1504"/>
    <cellStyle name="Финансовый 2 3 4" xfId="1505"/>
    <cellStyle name="Финансовый 2 3_Все контракты" xfId="1506"/>
    <cellStyle name="Финансовый 2 4" xfId="1507"/>
    <cellStyle name="Финансовый 2 4 2" xfId="1508"/>
    <cellStyle name="Финансовый 2 4 2 2" xfId="1509"/>
    <cellStyle name="Финансовый 2 4 2 3" xfId="1510"/>
    <cellStyle name="Финансовый 2 4 3" xfId="1511"/>
    <cellStyle name="Финансовый 2 4 4" xfId="1512"/>
    <cellStyle name="Финансовый 2 5" xfId="1513"/>
    <cellStyle name="Финансовый 2 5 2" xfId="1514"/>
    <cellStyle name="Финансовый 2 5 2 2" xfId="1515"/>
    <cellStyle name="Финансовый 2 5 2 3" xfId="1516"/>
    <cellStyle name="Финансовый 2 5 3" xfId="1517"/>
    <cellStyle name="Финансовый 2 5 4" xfId="1518"/>
    <cellStyle name="Финансовый 2 6" xfId="1519"/>
    <cellStyle name="Финансовый 2 6 2" xfId="1520"/>
    <cellStyle name="Финансовый 2 6 2 2" xfId="1521"/>
    <cellStyle name="Финансовый 2 6 2 3" xfId="1522"/>
    <cellStyle name="Финансовый 2 6 3" xfId="1523"/>
    <cellStyle name="Финансовый 2 6 4" xfId="1524"/>
    <cellStyle name="Финансовый 2 7" xfId="1525"/>
    <cellStyle name="Финансовый 2 7 2" xfId="1526"/>
    <cellStyle name="Финансовый 2 7 2 2" xfId="1527"/>
    <cellStyle name="Финансовый 2 7 2 3" xfId="1528"/>
    <cellStyle name="Финансовый 2 7 3" xfId="1529"/>
    <cellStyle name="Финансовый 2 7 4" xfId="1530"/>
    <cellStyle name="Финансовый 2 8" xfId="1531"/>
    <cellStyle name="Финансовый 2 8 2" xfId="1532"/>
    <cellStyle name="Финансовый 2 8 2 2" xfId="1533"/>
    <cellStyle name="Финансовый 2 8 2 2 2" xfId="1534"/>
    <cellStyle name="Финансовый 2 8 2 3" xfId="1535"/>
    <cellStyle name="Финансовый 2 8 2 3 2" xfId="1536"/>
    <cellStyle name="Финансовый 2 8 2 4" xfId="1537"/>
    <cellStyle name="Финансовый 2 8 3" xfId="1538"/>
    <cellStyle name="Финансовый 2 8 3 2" xfId="1539"/>
    <cellStyle name="Финансовый 2 8 4" xfId="1540"/>
    <cellStyle name="Финансовый 2 9" xfId="1541"/>
    <cellStyle name="Финансовый 2 9 2" xfId="1542"/>
    <cellStyle name="Финансовый 2 9_ЗАКЛЮЧЕНИЕ КОНТРАКТОВ" xfId="1543"/>
    <cellStyle name="Финансовый 2_Благ.осн." xfId="1544"/>
    <cellStyle name="Финансовый 3" xfId="1545"/>
    <cellStyle name="Финансовый 3 2" xfId="1546"/>
    <cellStyle name="Финансовый 3 2 2" xfId="1547"/>
    <cellStyle name="Финансовый 3 2 2 2" xfId="1548"/>
    <cellStyle name="Финансовый 3 2 2 3" xfId="1549"/>
    <cellStyle name="Финансовый 3 2 3" xfId="1550"/>
    <cellStyle name="Финансовый 3 2 3 2" xfId="1551"/>
    <cellStyle name="Финансовый 3 2 3 3" xfId="1552"/>
    <cellStyle name="Финансовый 3 2 4" xfId="1553"/>
    <cellStyle name="Финансовый 3 2 5" xfId="1554"/>
    <cellStyle name="Финансовый 3 3" xfId="1555"/>
    <cellStyle name="Финансовый 3 3 2" xfId="1556"/>
    <cellStyle name="Финансовый 3 3 2 2" xfId="1557"/>
    <cellStyle name="Финансовый 3 3 2 3" xfId="1558"/>
    <cellStyle name="Финансовый 3 3 3" xfId="1559"/>
    <cellStyle name="Финансовый 3 3 4" xfId="1560"/>
    <cellStyle name="Финансовый 3 4" xfId="1561"/>
    <cellStyle name="Финансовый 3 4 2" xfId="1562"/>
    <cellStyle name="Финансовый 3 4 3" xfId="1563"/>
    <cellStyle name="Финансовый 3 5" xfId="1564"/>
    <cellStyle name="Финансовый 3 5 2" xfId="1565"/>
    <cellStyle name="Финансовый 3 5 3" xfId="1566"/>
    <cellStyle name="Финансовый 3 6" xfId="1567"/>
    <cellStyle name="Финансовый 3 7" xfId="1568"/>
    <cellStyle name="Финансовый 3 8" xfId="1569"/>
    <cellStyle name="Финансовый 3_Все контракты" xfId="1570"/>
    <cellStyle name="Финансовый 4" xfId="1571"/>
    <cellStyle name="Финансовый 5" xfId="1572"/>
    <cellStyle name="Финансовый 6" xfId="1573"/>
    <cellStyle name="Финансовый 7" xfId="1574"/>
    <cellStyle name="Финансовый 8" xfId="1575"/>
    <cellStyle name="Финансовый 9" xfId="1576"/>
    <cellStyle name="Хороший 2" xfId="1577"/>
    <cellStyle name="㼿㼿" xfId="1578"/>
    <cellStyle name="㼿㼿 2" xfId="1579"/>
    <cellStyle name="㼿㼿?" xfId="1580"/>
    <cellStyle name="㼿㼿? 2" xfId="1581"/>
    <cellStyle name="㼿㼿?_Благ" xfId="1582"/>
    <cellStyle name="㼿㼿_Благ" xfId="1583"/>
    <cellStyle name="㼿㼿㼿" xfId="1584"/>
    <cellStyle name="㼿㼿㼿 2" xfId="1585"/>
    <cellStyle name="㼿㼿㼿?" xfId="1586"/>
    <cellStyle name="㼿㼿㼿? 2" xfId="1587"/>
    <cellStyle name="㼿㼿㼿?_Благ" xfId="1588"/>
    <cellStyle name="㼿㼿㼿_Благ" xfId="1589"/>
    <cellStyle name="㼿㼿㼿㼿" xfId="1590"/>
    <cellStyle name="㼿㼿㼿㼿 2" xfId="1591"/>
    <cellStyle name="㼿㼿㼿㼿?" xfId="1592"/>
    <cellStyle name="㼿㼿㼿㼿? 2" xfId="1593"/>
    <cellStyle name="㼿㼿㼿㼿?_Благ" xfId="1594"/>
    <cellStyle name="㼿㼿㼿㼿_Благ" xfId="1595"/>
    <cellStyle name="㼿㼿㼿㼿㼿" xfId="1596"/>
    <cellStyle name="㼿㼿㼿㼿㼿 2" xfId="1597"/>
    <cellStyle name="㼿㼿㼿㼿㼿 2 2" xfId="1598"/>
    <cellStyle name="㼿㼿㼿㼿㼿?" xfId="1599"/>
    <cellStyle name="㼿㼿㼿㼿㼿? 2" xfId="1600"/>
    <cellStyle name="㼿㼿㼿㼿㼿?_Благ" xfId="1601"/>
    <cellStyle name="㼿㼿㼿㼿㼿_БЛАГОУСТРОЙСТВО 1 испр  (последняя с исправлениями)" xfId="1602"/>
    <cellStyle name="㼿㼿㼿㼿㼿㼿?" xfId="1603"/>
    <cellStyle name="㼿㼿㼿㼿㼿㼿? 2" xfId="1604"/>
    <cellStyle name="㼿㼿㼿㼿㼿㼿?_Благ" xfId="1605"/>
    <cellStyle name="㼿㼿㼿㼿㼿㼿㼿㼿" xfId="1606"/>
    <cellStyle name="㼿㼿㼿㼿㼿㼿㼿㼿 2" xfId="1607"/>
    <cellStyle name="㼿㼿㼿㼿㼿㼿㼿㼿_Благ" xfId="1608"/>
    <cellStyle name="㼿㼿㼿㼿㼿㼿㼿㼿㼿" xfId="1609"/>
    <cellStyle name="㼿㼿㼿㼿㼿㼿㼿㼿㼿 2" xfId="1610"/>
    <cellStyle name="㼿㼿㼿㼿㼿㼿㼿㼿㼿_Благ" xfId="1611"/>
    <cellStyle name="㼿㼿㼿㼿㼿㼿㼿㼿㼿㼿" xfId="1612"/>
    <cellStyle name="㼿㼿㼿㼿㼿㼿㼿㼿㼿㼿 2" xfId="1613"/>
    <cellStyle name="㼿㼿㼿㼿㼿㼿㼿㼿㼿㼿_Благ" xfId="16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7;&#1087;&#1088;&#1072;&#1074;&#1082;&#1072;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 работе %"/>
      <sheetName val="Справка"/>
      <sheetName val="Справка %"/>
      <sheetName val="авансы"/>
      <sheetName val="Акты открытия"/>
      <sheetName val="в работе"/>
      <sheetName val="Справка % (2)"/>
    </sheetNames>
    <sheetDataSet>
      <sheetData sheetId="0"/>
      <sheetData sheetId="1">
        <row r="5">
          <cell r="D5" t="str">
            <v>КР-000493-17</v>
          </cell>
        </row>
        <row r="6">
          <cell r="D6" t="str">
            <v>КР-000546-17</v>
          </cell>
        </row>
        <row r="7">
          <cell r="D7" t="str">
            <v>КР-000548-17</v>
          </cell>
        </row>
      </sheetData>
      <sheetData sheetId="2"/>
      <sheetData sheetId="3">
        <row r="4">
          <cell r="K4">
            <v>42850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zoomScale="60" zoomScaleNormal="60" zoomScaleSheetLayoutView="55" workbookViewId="0">
      <pane ySplit="2" topLeftCell="A3" activePane="bottomLeft" state="frozen"/>
      <selection pane="bottomLeft" activeCell="C48" sqref="C48"/>
    </sheetView>
  </sheetViews>
  <sheetFormatPr defaultRowHeight="18.75" x14ac:dyDescent="0.3"/>
  <cols>
    <col min="1" max="1" width="5.140625" style="1" customWidth="1"/>
    <col min="2" max="2" width="21.7109375" style="1" customWidth="1"/>
    <col min="3" max="3" width="37.140625" style="1" customWidth="1"/>
    <col min="4" max="4" width="30.5703125" style="1" hidden="1" customWidth="1"/>
    <col min="5" max="5" width="10.85546875" style="168" customWidth="1"/>
    <col min="6" max="6" width="46.140625" style="1" customWidth="1"/>
    <col min="7" max="7" width="17.85546875" style="1" hidden="1" customWidth="1"/>
    <col min="8" max="8" width="18.140625" style="168" customWidth="1"/>
    <col min="9" max="9" width="29.5703125" style="168" customWidth="1"/>
    <col min="10" max="10" width="11.42578125" style="1" customWidth="1"/>
    <col min="11" max="11" width="9.140625" style="1" hidden="1" customWidth="1"/>
    <col min="12" max="12" width="16.5703125" style="1" customWidth="1"/>
    <col min="13" max="13" width="17.28515625" style="169" customWidth="1"/>
    <col min="14" max="14" width="16.42578125" style="169" customWidth="1"/>
    <col min="15" max="15" width="16.7109375" style="169" customWidth="1"/>
    <col min="16" max="16" width="18.5703125" style="169" customWidth="1"/>
    <col min="17" max="17" width="34.42578125" style="1" customWidth="1"/>
    <col min="18" max="16384" width="9.140625" style="1"/>
  </cols>
  <sheetData>
    <row r="1" spans="1:17" ht="37.5" customHeight="1" thickBot="1" x14ac:dyDescent="0.35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</row>
    <row r="2" spans="1:17" ht="71.25" customHeight="1" thickBot="1" x14ac:dyDescent="0.3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3" t="s">
        <v>10</v>
      </c>
      <c r="K2" s="3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6" t="s">
        <v>17</v>
      </c>
    </row>
    <row r="3" spans="1:17" ht="21.95" customHeight="1" x14ac:dyDescent="0.3">
      <c r="A3" s="7">
        <v>1</v>
      </c>
      <c r="B3" s="8" t="s">
        <v>18</v>
      </c>
      <c r="C3" s="9" t="s">
        <v>19</v>
      </c>
      <c r="D3" s="10" t="s">
        <v>19</v>
      </c>
      <c r="E3" s="11">
        <v>1</v>
      </c>
      <c r="F3" s="12" t="s">
        <v>20</v>
      </c>
      <c r="G3" s="13" t="s">
        <v>21</v>
      </c>
      <c r="H3" s="14">
        <v>42846</v>
      </c>
      <c r="I3" s="13" t="s">
        <v>22</v>
      </c>
      <c r="J3" s="15"/>
      <c r="K3" s="11"/>
      <c r="L3" s="16">
        <v>0</v>
      </c>
      <c r="M3" s="16">
        <v>0</v>
      </c>
      <c r="N3" s="17">
        <v>42977</v>
      </c>
      <c r="O3" s="16"/>
      <c r="P3" s="16"/>
      <c r="Q3" s="220" t="s">
        <v>23</v>
      </c>
    </row>
    <row r="4" spans="1:17" ht="21.95" customHeight="1" x14ac:dyDescent="0.3">
      <c r="A4" s="18"/>
      <c r="B4" s="19"/>
      <c r="C4" s="20"/>
      <c r="D4" s="21" t="s">
        <v>19</v>
      </c>
      <c r="E4" s="22">
        <f>E3+1</f>
        <v>2</v>
      </c>
      <c r="F4" s="23" t="s">
        <v>24</v>
      </c>
      <c r="G4" s="24" t="s">
        <v>21</v>
      </c>
      <c r="H4" s="25">
        <v>42886</v>
      </c>
      <c r="I4" s="26" t="s">
        <v>22</v>
      </c>
      <c r="J4" s="27"/>
      <c r="K4" s="22"/>
      <c r="L4" s="28">
        <v>0</v>
      </c>
      <c r="M4" s="28">
        <v>0</v>
      </c>
      <c r="N4" s="29">
        <v>42977</v>
      </c>
      <c r="O4" s="28"/>
      <c r="P4" s="28"/>
      <c r="Q4" s="221"/>
    </row>
    <row r="5" spans="1:17" ht="21.95" customHeight="1" x14ac:dyDescent="0.3">
      <c r="A5" s="18"/>
      <c r="B5" s="19" t="s">
        <v>25</v>
      </c>
      <c r="C5" s="19" t="s">
        <v>26</v>
      </c>
      <c r="D5" s="21" t="s">
        <v>19</v>
      </c>
      <c r="E5" s="22">
        <f>E4+1</f>
        <v>3</v>
      </c>
      <c r="F5" s="23" t="s">
        <v>27</v>
      </c>
      <c r="G5" s="24" t="s">
        <v>21</v>
      </c>
      <c r="H5" s="25">
        <v>42846</v>
      </c>
      <c r="I5" s="26" t="s">
        <v>22</v>
      </c>
      <c r="J5" s="27"/>
      <c r="K5" s="22"/>
      <c r="L5" s="28">
        <v>0</v>
      </c>
      <c r="M5" s="28">
        <v>0</v>
      </c>
      <c r="N5" s="29">
        <v>42972</v>
      </c>
      <c r="O5" s="28"/>
      <c r="P5" s="28"/>
      <c r="Q5" s="221"/>
    </row>
    <row r="6" spans="1:17" ht="21.95" customHeight="1" x14ac:dyDescent="0.3">
      <c r="A6" s="18"/>
      <c r="B6" s="19"/>
      <c r="C6" s="30">
        <v>42831</v>
      </c>
      <c r="D6" s="21" t="s">
        <v>19</v>
      </c>
      <c r="E6" s="22">
        <f t="shared" ref="E6:E11" si="0">E5+1</f>
        <v>4</v>
      </c>
      <c r="F6" s="23" t="s">
        <v>28</v>
      </c>
      <c r="G6" s="24" t="s">
        <v>21</v>
      </c>
      <c r="H6" s="25">
        <v>42846</v>
      </c>
      <c r="I6" s="26" t="s">
        <v>22</v>
      </c>
      <c r="J6" s="27"/>
      <c r="K6" s="22"/>
      <c r="L6" s="28">
        <v>0</v>
      </c>
      <c r="M6" s="28">
        <v>0</v>
      </c>
      <c r="N6" s="29">
        <v>42972</v>
      </c>
      <c r="O6" s="28"/>
      <c r="P6" s="28"/>
      <c r="Q6" s="221"/>
    </row>
    <row r="7" spans="1:17" ht="21.95" customHeight="1" x14ac:dyDescent="0.3">
      <c r="A7" s="31"/>
      <c r="B7" s="32"/>
      <c r="C7" s="33"/>
      <c r="D7" s="21" t="s">
        <v>19</v>
      </c>
      <c r="E7" s="22">
        <f t="shared" si="0"/>
        <v>5</v>
      </c>
      <c r="F7" s="23" t="s">
        <v>29</v>
      </c>
      <c r="G7" s="24" t="s">
        <v>21</v>
      </c>
      <c r="H7" s="25">
        <v>42846</v>
      </c>
      <c r="I7" s="26" t="s">
        <v>22</v>
      </c>
      <c r="J7" s="27"/>
      <c r="K7" s="22"/>
      <c r="L7" s="28">
        <v>0</v>
      </c>
      <c r="M7" s="28">
        <v>0</v>
      </c>
      <c r="N7" s="29">
        <v>42972</v>
      </c>
      <c r="O7" s="28"/>
      <c r="P7" s="28"/>
      <c r="Q7" s="221"/>
    </row>
    <row r="8" spans="1:17" ht="21.95" customHeight="1" x14ac:dyDescent="0.3">
      <c r="A8" s="18"/>
      <c r="B8" s="19"/>
      <c r="C8" s="19"/>
      <c r="D8" s="21" t="s">
        <v>19</v>
      </c>
      <c r="E8" s="22">
        <f t="shared" si="0"/>
        <v>6</v>
      </c>
      <c r="F8" s="23" t="s">
        <v>30</v>
      </c>
      <c r="G8" s="24" t="s">
        <v>21</v>
      </c>
      <c r="H8" s="25">
        <v>42846</v>
      </c>
      <c r="I8" s="26" t="s">
        <v>22</v>
      </c>
      <c r="J8" s="27"/>
      <c r="K8" s="22"/>
      <c r="L8" s="28">
        <v>0</v>
      </c>
      <c r="M8" s="28">
        <v>0</v>
      </c>
      <c r="N8" s="29">
        <v>42972</v>
      </c>
      <c r="O8" s="28"/>
      <c r="P8" s="28"/>
      <c r="Q8" s="221"/>
    </row>
    <row r="9" spans="1:17" ht="21.95" customHeight="1" x14ac:dyDescent="0.3">
      <c r="A9" s="18"/>
      <c r="B9" s="19"/>
      <c r="C9" s="19"/>
      <c r="D9" s="21" t="s">
        <v>19</v>
      </c>
      <c r="E9" s="22">
        <f t="shared" si="0"/>
        <v>7</v>
      </c>
      <c r="F9" s="23" t="s">
        <v>31</v>
      </c>
      <c r="G9" s="24" t="s">
        <v>21</v>
      </c>
      <c r="H9" s="25">
        <v>42846</v>
      </c>
      <c r="I9" s="26" t="s">
        <v>22</v>
      </c>
      <c r="J9" s="27"/>
      <c r="K9" s="22"/>
      <c r="L9" s="28">
        <v>0</v>
      </c>
      <c r="M9" s="28">
        <v>0</v>
      </c>
      <c r="N9" s="29">
        <v>42972</v>
      </c>
      <c r="O9" s="28"/>
      <c r="P9" s="28"/>
      <c r="Q9" s="221"/>
    </row>
    <row r="10" spans="1:17" ht="21.95" customHeight="1" x14ac:dyDescent="0.3">
      <c r="A10" s="18"/>
      <c r="B10" s="19"/>
      <c r="C10" s="19"/>
      <c r="D10" s="21" t="s">
        <v>19</v>
      </c>
      <c r="E10" s="22">
        <f t="shared" si="0"/>
        <v>8</v>
      </c>
      <c r="F10" s="23" t="s">
        <v>32</v>
      </c>
      <c r="G10" s="24" t="s">
        <v>21</v>
      </c>
      <c r="H10" s="25">
        <v>42846</v>
      </c>
      <c r="I10" s="26" t="s">
        <v>22</v>
      </c>
      <c r="J10" s="27"/>
      <c r="K10" s="22"/>
      <c r="L10" s="28">
        <v>0</v>
      </c>
      <c r="M10" s="28">
        <v>0</v>
      </c>
      <c r="N10" s="29">
        <v>42972</v>
      </c>
      <c r="O10" s="28"/>
      <c r="P10" s="28"/>
      <c r="Q10" s="221"/>
    </row>
    <row r="11" spans="1:17" ht="21.95" customHeight="1" thickBot="1" x14ac:dyDescent="0.35">
      <c r="A11" s="34"/>
      <c r="B11" s="35"/>
      <c r="C11" s="35"/>
      <c r="D11" s="36" t="s">
        <v>19</v>
      </c>
      <c r="E11" s="37">
        <f t="shared" si="0"/>
        <v>9</v>
      </c>
      <c r="F11" s="38" t="s">
        <v>33</v>
      </c>
      <c r="G11" s="39" t="s">
        <v>21</v>
      </c>
      <c r="H11" s="40">
        <v>42846</v>
      </c>
      <c r="I11" s="41" t="s">
        <v>22</v>
      </c>
      <c r="J11" s="42"/>
      <c r="K11" s="37"/>
      <c r="L11" s="43">
        <v>0</v>
      </c>
      <c r="M11" s="43">
        <v>0</v>
      </c>
      <c r="N11" s="44">
        <v>42993</v>
      </c>
      <c r="O11" s="43"/>
      <c r="P11" s="43"/>
      <c r="Q11" s="222"/>
    </row>
    <row r="12" spans="1:17" ht="21.95" customHeight="1" thickBot="1" x14ac:dyDescent="0.35">
      <c r="A12" s="45"/>
      <c r="B12" s="46"/>
      <c r="C12" s="46" t="s">
        <v>34</v>
      </c>
      <c r="D12" s="47" t="s">
        <v>19</v>
      </c>
      <c r="E12" s="48"/>
      <c r="F12" s="49" t="s">
        <v>35</v>
      </c>
      <c r="G12" s="50"/>
      <c r="H12" s="50"/>
      <c r="I12" s="50"/>
      <c r="J12" s="48"/>
      <c r="K12" s="46"/>
      <c r="L12" s="51">
        <v>0</v>
      </c>
      <c r="M12" s="51">
        <v>0</v>
      </c>
      <c r="N12" s="52"/>
      <c r="O12" s="51"/>
      <c r="P12" s="51"/>
      <c r="Q12" s="53"/>
    </row>
    <row r="13" spans="1:17" ht="21.95" customHeight="1" x14ac:dyDescent="0.3">
      <c r="A13" s="7">
        <v>2</v>
      </c>
      <c r="B13" s="8" t="s">
        <v>18</v>
      </c>
      <c r="C13" s="9" t="s">
        <v>36</v>
      </c>
      <c r="D13" s="10" t="s">
        <v>36</v>
      </c>
      <c r="E13" s="54">
        <v>1</v>
      </c>
      <c r="F13" s="55" t="s">
        <v>20</v>
      </c>
      <c r="G13" s="56" t="s">
        <v>21</v>
      </c>
      <c r="H13" s="57">
        <v>42886</v>
      </c>
      <c r="I13" s="56" t="s">
        <v>37</v>
      </c>
      <c r="J13" s="58">
        <v>3</v>
      </c>
      <c r="K13" s="11">
        <v>2</v>
      </c>
      <c r="L13" s="59">
        <v>0.25</v>
      </c>
      <c r="M13" s="59">
        <v>0.45</v>
      </c>
      <c r="N13" s="60">
        <v>42977</v>
      </c>
      <c r="O13" s="59"/>
      <c r="P13" s="59"/>
      <c r="Q13" s="61"/>
    </row>
    <row r="14" spans="1:17" ht="21.95" customHeight="1" x14ac:dyDescent="0.3">
      <c r="A14" s="18"/>
      <c r="B14" s="19"/>
      <c r="C14" s="19"/>
      <c r="D14" s="21" t="s">
        <v>36</v>
      </c>
      <c r="E14" s="62">
        <f>E13+1</f>
        <v>2</v>
      </c>
      <c r="F14" s="63" t="s">
        <v>24</v>
      </c>
      <c r="G14" s="64" t="s">
        <v>21</v>
      </c>
      <c r="H14" s="65">
        <v>42886</v>
      </c>
      <c r="I14" s="64" t="s">
        <v>37</v>
      </c>
      <c r="J14" s="66">
        <v>4</v>
      </c>
      <c r="K14" s="22">
        <v>4</v>
      </c>
      <c r="L14" s="67">
        <v>0.6</v>
      </c>
      <c r="M14" s="67">
        <v>0.65</v>
      </c>
      <c r="N14" s="68">
        <v>42977</v>
      </c>
      <c r="O14" s="67"/>
      <c r="P14" s="67"/>
      <c r="Q14" s="69"/>
    </row>
    <row r="15" spans="1:17" ht="21.95" customHeight="1" x14ac:dyDescent="0.3">
      <c r="A15" s="18"/>
      <c r="B15" s="19" t="s">
        <v>25</v>
      </c>
      <c r="C15" s="19" t="str">
        <f>[1]Справка!D5</f>
        <v>КР-000493-17</v>
      </c>
      <c r="D15" s="21" t="s">
        <v>36</v>
      </c>
      <c r="E15" s="62">
        <f t="shared" ref="E15:E24" si="1">E14+1</f>
        <v>3</v>
      </c>
      <c r="F15" s="63" t="s">
        <v>38</v>
      </c>
      <c r="G15" s="64" t="s">
        <v>21</v>
      </c>
      <c r="H15" s="65">
        <v>42886</v>
      </c>
      <c r="I15" s="64" t="s">
        <v>37</v>
      </c>
      <c r="J15" s="66">
        <v>4</v>
      </c>
      <c r="K15" s="22">
        <v>1</v>
      </c>
      <c r="L15" s="67">
        <v>0.15</v>
      </c>
      <c r="M15" s="67">
        <v>0.2</v>
      </c>
      <c r="N15" s="68">
        <v>42977</v>
      </c>
      <c r="O15" s="67"/>
      <c r="P15" s="67"/>
      <c r="Q15" s="70"/>
    </row>
    <row r="16" spans="1:17" ht="21.95" customHeight="1" x14ac:dyDescent="0.3">
      <c r="A16" s="18"/>
      <c r="B16" s="19"/>
      <c r="C16" s="30">
        <v>42831</v>
      </c>
      <c r="D16" s="21" t="s">
        <v>36</v>
      </c>
      <c r="E16" s="62">
        <f t="shared" si="1"/>
        <v>4</v>
      </c>
      <c r="F16" s="23" t="s">
        <v>27</v>
      </c>
      <c r="G16" s="26" t="s">
        <v>21</v>
      </c>
      <c r="H16" s="71">
        <v>42887</v>
      </c>
      <c r="I16" s="26" t="s">
        <v>22</v>
      </c>
      <c r="J16" s="27"/>
      <c r="K16" s="22"/>
      <c r="L16" s="28">
        <v>0</v>
      </c>
      <c r="M16" s="28">
        <v>0</v>
      </c>
      <c r="N16" s="29">
        <v>42972</v>
      </c>
      <c r="O16" s="28"/>
      <c r="P16" s="28"/>
      <c r="Q16" s="72" t="s">
        <v>39</v>
      </c>
    </row>
    <row r="17" spans="1:17" ht="21.95" customHeight="1" x14ac:dyDescent="0.3">
      <c r="A17" s="18"/>
      <c r="B17" s="19"/>
      <c r="C17" s="30"/>
      <c r="D17" s="21" t="s">
        <v>36</v>
      </c>
      <c r="E17" s="62">
        <f t="shared" si="1"/>
        <v>5</v>
      </c>
      <c r="F17" s="63" t="s">
        <v>28</v>
      </c>
      <c r="G17" s="64" t="s">
        <v>21</v>
      </c>
      <c r="H17" s="65">
        <v>42846</v>
      </c>
      <c r="I17" s="64" t="s">
        <v>37</v>
      </c>
      <c r="J17" s="66">
        <v>2</v>
      </c>
      <c r="K17" s="22">
        <v>1</v>
      </c>
      <c r="L17" s="67">
        <v>0.25</v>
      </c>
      <c r="M17" s="67">
        <v>0.4</v>
      </c>
      <c r="N17" s="68">
        <v>42972</v>
      </c>
      <c r="O17" s="67"/>
      <c r="P17" s="67"/>
      <c r="Q17" s="70"/>
    </row>
    <row r="18" spans="1:17" ht="21.95" customHeight="1" x14ac:dyDescent="0.3">
      <c r="A18" s="73"/>
      <c r="B18" s="74"/>
      <c r="C18" s="30"/>
      <c r="D18" s="21" t="s">
        <v>36</v>
      </c>
      <c r="E18" s="62">
        <f t="shared" si="1"/>
        <v>6</v>
      </c>
      <c r="F18" s="23" t="s">
        <v>40</v>
      </c>
      <c r="G18" s="26" t="s">
        <v>21</v>
      </c>
      <c r="H18" s="71">
        <v>42887</v>
      </c>
      <c r="I18" s="26" t="s">
        <v>22</v>
      </c>
      <c r="J18" s="27"/>
      <c r="K18" s="22"/>
      <c r="L18" s="28">
        <v>0</v>
      </c>
      <c r="M18" s="28">
        <v>0</v>
      </c>
      <c r="N18" s="29">
        <v>42972</v>
      </c>
      <c r="O18" s="28"/>
      <c r="P18" s="28"/>
      <c r="Q18" s="72" t="s">
        <v>39</v>
      </c>
    </row>
    <row r="19" spans="1:17" ht="21.95" customHeight="1" x14ac:dyDescent="0.3">
      <c r="A19" s="18"/>
      <c r="B19" s="19"/>
      <c r="C19" s="30"/>
      <c r="D19" s="21" t="s">
        <v>36</v>
      </c>
      <c r="E19" s="62">
        <f t="shared" si="1"/>
        <v>7</v>
      </c>
      <c r="F19" s="63" t="s">
        <v>41</v>
      </c>
      <c r="G19" s="64" t="s">
        <v>21</v>
      </c>
      <c r="H19" s="65">
        <v>42846</v>
      </c>
      <c r="I19" s="64" t="s">
        <v>37</v>
      </c>
      <c r="J19" s="66">
        <v>2</v>
      </c>
      <c r="K19" s="22">
        <v>1</v>
      </c>
      <c r="L19" s="67">
        <v>0.25</v>
      </c>
      <c r="M19" s="67">
        <v>0.4</v>
      </c>
      <c r="N19" s="68">
        <v>42972</v>
      </c>
      <c r="O19" s="67"/>
      <c r="P19" s="67"/>
      <c r="Q19" s="70"/>
    </row>
    <row r="20" spans="1:17" ht="21.95" customHeight="1" x14ac:dyDescent="0.3">
      <c r="A20" s="18"/>
      <c r="B20" s="19"/>
      <c r="C20" s="19"/>
      <c r="D20" s="21" t="s">
        <v>36</v>
      </c>
      <c r="E20" s="62">
        <f t="shared" si="1"/>
        <v>8</v>
      </c>
      <c r="F20" s="23" t="s">
        <v>29</v>
      </c>
      <c r="G20" s="26" t="s">
        <v>21</v>
      </c>
      <c r="H20" s="71">
        <v>42887</v>
      </c>
      <c r="I20" s="26" t="s">
        <v>22</v>
      </c>
      <c r="J20" s="27"/>
      <c r="K20" s="22"/>
      <c r="L20" s="28">
        <v>0</v>
      </c>
      <c r="M20" s="28">
        <v>0</v>
      </c>
      <c r="N20" s="29">
        <v>42972</v>
      </c>
      <c r="O20" s="28"/>
      <c r="P20" s="28"/>
      <c r="Q20" s="72" t="s">
        <v>39</v>
      </c>
    </row>
    <row r="21" spans="1:17" ht="21.95" customHeight="1" x14ac:dyDescent="0.3">
      <c r="A21" s="18"/>
      <c r="B21" s="75"/>
      <c r="C21" s="75"/>
      <c r="D21" s="21" t="s">
        <v>36</v>
      </c>
      <c r="E21" s="62">
        <f t="shared" si="1"/>
        <v>9</v>
      </c>
      <c r="F21" s="63" t="s">
        <v>30</v>
      </c>
      <c r="G21" s="64" t="s">
        <v>21</v>
      </c>
      <c r="H21" s="65">
        <v>42846</v>
      </c>
      <c r="I21" s="64" t="s">
        <v>37</v>
      </c>
      <c r="J21" s="66"/>
      <c r="K21" s="22"/>
      <c r="L21" s="67">
        <v>0.1</v>
      </c>
      <c r="M21" s="67">
        <v>0.4</v>
      </c>
      <c r="N21" s="68">
        <v>42972</v>
      </c>
      <c r="O21" s="67"/>
      <c r="P21" s="67"/>
      <c r="Q21" s="70"/>
    </row>
    <row r="22" spans="1:17" ht="21.95" customHeight="1" x14ac:dyDescent="0.3">
      <c r="A22" s="18"/>
      <c r="B22" s="75"/>
      <c r="C22" s="75"/>
      <c r="D22" s="21" t="s">
        <v>36</v>
      </c>
      <c r="E22" s="62">
        <f t="shared" si="1"/>
        <v>10</v>
      </c>
      <c r="F22" s="23" t="s">
        <v>31</v>
      </c>
      <c r="G22" s="26" t="s">
        <v>21</v>
      </c>
      <c r="H22" s="71">
        <v>42887</v>
      </c>
      <c r="I22" s="26" t="s">
        <v>22</v>
      </c>
      <c r="J22" s="76"/>
      <c r="K22" s="77"/>
      <c r="L22" s="28">
        <v>0</v>
      </c>
      <c r="M22" s="28">
        <v>0</v>
      </c>
      <c r="N22" s="29">
        <v>42972</v>
      </c>
      <c r="O22" s="28"/>
      <c r="P22" s="28"/>
      <c r="Q22" s="72" t="s">
        <v>39</v>
      </c>
    </row>
    <row r="23" spans="1:17" ht="21.95" customHeight="1" x14ac:dyDescent="0.3">
      <c r="A23" s="18"/>
      <c r="B23" s="75"/>
      <c r="C23" s="75"/>
      <c r="D23" s="21" t="s">
        <v>36</v>
      </c>
      <c r="E23" s="62">
        <f t="shared" si="1"/>
        <v>11</v>
      </c>
      <c r="F23" s="63" t="s">
        <v>32</v>
      </c>
      <c r="G23" s="64" t="s">
        <v>21</v>
      </c>
      <c r="H23" s="65">
        <v>42846</v>
      </c>
      <c r="I23" s="64" t="s">
        <v>37</v>
      </c>
      <c r="J23" s="66">
        <v>4</v>
      </c>
      <c r="K23" s="22">
        <v>1</v>
      </c>
      <c r="L23" s="67">
        <v>0.2</v>
      </c>
      <c r="M23" s="67">
        <v>0.4</v>
      </c>
      <c r="N23" s="68">
        <v>42972</v>
      </c>
      <c r="O23" s="67"/>
      <c r="P23" s="67"/>
      <c r="Q23" s="78"/>
    </row>
    <row r="24" spans="1:17" ht="21.95" customHeight="1" thickBot="1" x14ac:dyDescent="0.35">
      <c r="A24" s="34"/>
      <c r="B24" s="79"/>
      <c r="C24" s="79"/>
      <c r="D24" s="36" t="s">
        <v>36</v>
      </c>
      <c r="E24" s="80">
        <f t="shared" si="1"/>
        <v>12</v>
      </c>
      <c r="F24" s="81" t="s">
        <v>33</v>
      </c>
      <c r="G24" s="82" t="s">
        <v>21</v>
      </c>
      <c r="H24" s="83">
        <v>42846</v>
      </c>
      <c r="I24" s="82" t="s">
        <v>37</v>
      </c>
      <c r="J24" s="84">
        <v>3</v>
      </c>
      <c r="K24" s="37">
        <v>2</v>
      </c>
      <c r="L24" s="85">
        <v>0.6</v>
      </c>
      <c r="M24" s="85">
        <v>0.65</v>
      </c>
      <c r="N24" s="86">
        <v>42993</v>
      </c>
      <c r="O24" s="85"/>
      <c r="P24" s="85"/>
      <c r="Q24" s="87"/>
    </row>
    <row r="25" spans="1:17" ht="21.95" customHeight="1" thickBot="1" x14ac:dyDescent="0.35">
      <c r="A25" s="45"/>
      <c r="B25" s="48"/>
      <c r="C25" s="48" t="s">
        <v>34</v>
      </c>
      <c r="D25" s="88" t="s">
        <v>36</v>
      </c>
      <c r="E25" s="48"/>
      <c r="F25" s="89" t="s">
        <v>42</v>
      </c>
      <c r="G25" s="50"/>
      <c r="H25" s="50"/>
      <c r="I25" s="50"/>
      <c r="J25" s="48">
        <f>SUM(J13:J24)</f>
        <v>22</v>
      </c>
      <c r="K25" s="48">
        <f>SUM(K13:K24)</f>
        <v>12</v>
      </c>
      <c r="L25" s="51">
        <f>AVERAGE(L23:L24,L21,L19,L17,L13:L15)</f>
        <v>0.3</v>
      </c>
      <c r="M25" s="51">
        <f>AVERAGE(M23:M24,M21,M19,M17,M13:M15)</f>
        <v>0.44375000000000003</v>
      </c>
      <c r="N25" s="52"/>
      <c r="O25" s="51"/>
      <c r="P25" s="51"/>
      <c r="Q25" s="53"/>
    </row>
    <row r="26" spans="1:17" ht="21.95" customHeight="1" x14ac:dyDescent="0.3">
      <c r="A26" s="7">
        <v>3</v>
      </c>
      <c r="B26" s="8" t="s">
        <v>18</v>
      </c>
      <c r="C26" s="9" t="s">
        <v>43</v>
      </c>
      <c r="D26" s="10" t="s">
        <v>43</v>
      </c>
      <c r="E26" s="54">
        <v>1</v>
      </c>
      <c r="F26" s="55" t="s">
        <v>20</v>
      </c>
      <c r="G26" s="56" t="s">
        <v>21</v>
      </c>
      <c r="H26" s="57">
        <v>42846</v>
      </c>
      <c r="I26" s="56" t="s">
        <v>37</v>
      </c>
      <c r="J26" s="58">
        <v>2</v>
      </c>
      <c r="K26" s="11">
        <v>1</v>
      </c>
      <c r="L26" s="59">
        <v>0.35</v>
      </c>
      <c r="M26" s="59">
        <v>0.35</v>
      </c>
      <c r="N26" s="60">
        <v>42977</v>
      </c>
      <c r="O26" s="59"/>
      <c r="P26" s="59"/>
      <c r="Q26" s="90"/>
    </row>
    <row r="27" spans="1:17" ht="21.95" customHeight="1" x14ac:dyDescent="0.3">
      <c r="A27" s="18"/>
      <c r="B27" s="19"/>
      <c r="C27" s="19"/>
      <c r="D27" s="91" t="s">
        <v>43</v>
      </c>
      <c r="E27" s="62">
        <f>E26+1</f>
        <v>2</v>
      </c>
      <c r="F27" s="63" t="s">
        <v>24</v>
      </c>
      <c r="G27" s="64" t="s">
        <v>21</v>
      </c>
      <c r="H27" s="65">
        <v>42886</v>
      </c>
      <c r="I27" s="64" t="s">
        <v>37</v>
      </c>
      <c r="J27" s="66">
        <v>4</v>
      </c>
      <c r="K27" s="22">
        <v>4</v>
      </c>
      <c r="L27" s="67">
        <v>0.5</v>
      </c>
      <c r="M27" s="67">
        <v>0.55000000000000004</v>
      </c>
      <c r="N27" s="68">
        <v>42977</v>
      </c>
      <c r="O27" s="67"/>
      <c r="P27" s="67"/>
      <c r="Q27" s="92"/>
    </row>
    <row r="28" spans="1:17" ht="21.95" customHeight="1" x14ac:dyDescent="0.3">
      <c r="A28" s="18"/>
      <c r="B28" s="19" t="s">
        <v>25</v>
      </c>
      <c r="C28" s="19" t="str">
        <f>[1]Справка!D6</f>
        <v>КР-000546-17</v>
      </c>
      <c r="D28" s="91" t="s">
        <v>43</v>
      </c>
      <c r="E28" s="62">
        <f t="shared" ref="E28:E37" si="2">E27+1</f>
        <v>3</v>
      </c>
      <c r="F28" s="63" t="s">
        <v>38</v>
      </c>
      <c r="G28" s="64" t="s">
        <v>21</v>
      </c>
      <c r="H28" s="65">
        <v>42886</v>
      </c>
      <c r="I28" s="64" t="s">
        <v>37</v>
      </c>
      <c r="J28" s="66">
        <v>4</v>
      </c>
      <c r="K28" s="22">
        <v>3</v>
      </c>
      <c r="L28" s="67">
        <v>0.2</v>
      </c>
      <c r="M28" s="67">
        <v>0.25</v>
      </c>
      <c r="N28" s="93">
        <v>42977</v>
      </c>
      <c r="O28" s="67"/>
      <c r="P28" s="67"/>
      <c r="Q28" s="92"/>
    </row>
    <row r="29" spans="1:17" ht="21.95" customHeight="1" x14ac:dyDescent="0.3">
      <c r="A29" s="18"/>
      <c r="B29" s="19"/>
      <c r="C29" s="30">
        <v>42831</v>
      </c>
      <c r="D29" s="91" t="s">
        <v>43</v>
      </c>
      <c r="E29" s="62">
        <f t="shared" si="2"/>
        <v>4</v>
      </c>
      <c r="F29" s="63" t="s">
        <v>27</v>
      </c>
      <c r="G29" s="64" t="s">
        <v>21</v>
      </c>
      <c r="H29" s="65">
        <v>42867</v>
      </c>
      <c r="I29" s="64" t="s">
        <v>37</v>
      </c>
      <c r="J29" s="66">
        <v>2</v>
      </c>
      <c r="K29" s="22">
        <v>2</v>
      </c>
      <c r="L29" s="67">
        <v>0.3</v>
      </c>
      <c r="M29" s="67">
        <v>0.35</v>
      </c>
      <c r="N29" s="68">
        <v>42972</v>
      </c>
      <c r="O29" s="67"/>
      <c r="P29" s="67"/>
      <c r="Q29" s="92"/>
    </row>
    <row r="30" spans="1:17" ht="21.95" customHeight="1" x14ac:dyDescent="0.3">
      <c r="A30" s="18"/>
      <c r="B30" s="19"/>
      <c r="C30" s="30"/>
      <c r="D30" s="91" t="s">
        <v>43</v>
      </c>
      <c r="E30" s="62">
        <f t="shared" si="2"/>
        <v>5</v>
      </c>
      <c r="F30" s="23" t="s">
        <v>28</v>
      </c>
      <c r="G30" s="26" t="s">
        <v>21</v>
      </c>
      <c r="H30" s="71">
        <v>42846</v>
      </c>
      <c r="I30" s="26" t="s">
        <v>44</v>
      </c>
      <c r="J30" s="27"/>
      <c r="K30" s="22"/>
      <c r="L30" s="28">
        <v>0</v>
      </c>
      <c r="M30" s="28">
        <v>0</v>
      </c>
      <c r="N30" s="29">
        <v>42972</v>
      </c>
      <c r="O30" s="28"/>
      <c r="P30" s="28"/>
      <c r="Q30" s="94" t="s">
        <v>45</v>
      </c>
    </row>
    <row r="31" spans="1:17" ht="21.95" customHeight="1" x14ac:dyDescent="0.3">
      <c r="A31" s="73"/>
      <c r="B31" s="74"/>
      <c r="C31" s="30"/>
      <c r="D31" s="91" t="s">
        <v>43</v>
      </c>
      <c r="E31" s="62">
        <f t="shared" si="2"/>
        <v>6</v>
      </c>
      <c r="F31" s="63" t="s">
        <v>40</v>
      </c>
      <c r="G31" s="64" t="s">
        <v>21</v>
      </c>
      <c r="H31" s="65">
        <v>42867</v>
      </c>
      <c r="I31" s="64" t="s">
        <v>37</v>
      </c>
      <c r="J31" s="66">
        <v>2</v>
      </c>
      <c r="K31" s="22">
        <v>2</v>
      </c>
      <c r="L31" s="67">
        <v>0.3</v>
      </c>
      <c r="M31" s="67">
        <v>0.35</v>
      </c>
      <c r="N31" s="68">
        <v>42972</v>
      </c>
      <c r="O31" s="67"/>
      <c r="P31" s="67"/>
      <c r="Q31" s="92"/>
    </row>
    <row r="32" spans="1:17" ht="21.95" customHeight="1" x14ac:dyDescent="0.3">
      <c r="A32" s="18"/>
      <c r="B32" s="19"/>
      <c r="C32" s="19"/>
      <c r="D32" s="91" t="s">
        <v>43</v>
      </c>
      <c r="E32" s="62">
        <f t="shared" si="2"/>
        <v>7</v>
      </c>
      <c r="F32" s="23" t="s">
        <v>41</v>
      </c>
      <c r="G32" s="26" t="s">
        <v>21</v>
      </c>
      <c r="H32" s="71">
        <v>42846</v>
      </c>
      <c r="I32" s="26" t="s">
        <v>44</v>
      </c>
      <c r="J32" s="27"/>
      <c r="K32" s="22"/>
      <c r="L32" s="28">
        <v>0</v>
      </c>
      <c r="M32" s="28">
        <v>0</v>
      </c>
      <c r="N32" s="29">
        <v>42972</v>
      </c>
      <c r="O32" s="28"/>
      <c r="P32" s="28"/>
      <c r="Q32" s="94" t="s">
        <v>45</v>
      </c>
    </row>
    <row r="33" spans="1:17" ht="21.95" customHeight="1" x14ac:dyDescent="0.3">
      <c r="A33" s="18"/>
      <c r="B33" s="19"/>
      <c r="C33" s="19"/>
      <c r="D33" s="91" t="s">
        <v>43</v>
      </c>
      <c r="E33" s="62">
        <f t="shared" si="2"/>
        <v>8</v>
      </c>
      <c r="F33" s="23" t="s">
        <v>29</v>
      </c>
      <c r="G33" s="26" t="s">
        <v>21</v>
      </c>
      <c r="H33" s="71">
        <v>42867</v>
      </c>
      <c r="I33" s="26" t="s">
        <v>22</v>
      </c>
      <c r="J33" s="95"/>
      <c r="K33" s="96"/>
      <c r="L33" s="28">
        <v>0</v>
      </c>
      <c r="M33" s="28">
        <v>0</v>
      </c>
      <c r="N33" s="29">
        <v>42972</v>
      </c>
      <c r="O33" s="28"/>
      <c r="P33" s="28"/>
      <c r="Q33" s="94" t="s">
        <v>46</v>
      </c>
    </row>
    <row r="34" spans="1:17" ht="21.95" customHeight="1" x14ac:dyDescent="0.3">
      <c r="A34" s="18"/>
      <c r="B34" s="19"/>
      <c r="C34" s="19"/>
      <c r="D34" s="91" t="s">
        <v>43</v>
      </c>
      <c r="E34" s="62">
        <f t="shared" si="2"/>
        <v>9</v>
      </c>
      <c r="F34" s="63" t="s">
        <v>30</v>
      </c>
      <c r="G34" s="64" t="s">
        <v>21</v>
      </c>
      <c r="H34" s="65">
        <v>42846</v>
      </c>
      <c r="I34" s="64" t="s">
        <v>37</v>
      </c>
      <c r="J34" s="66"/>
      <c r="K34" s="22">
        <v>1</v>
      </c>
      <c r="L34" s="67">
        <v>0.25</v>
      </c>
      <c r="M34" s="67">
        <v>0.25</v>
      </c>
      <c r="N34" s="68">
        <v>42972</v>
      </c>
      <c r="O34" s="67"/>
      <c r="P34" s="67"/>
      <c r="Q34" s="92"/>
    </row>
    <row r="35" spans="1:17" ht="21.95" customHeight="1" x14ac:dyDescent="0.3">
      <c r="A35" s="18"/>
      <c r="B35" s="19"/>
      <c r="C35" s="19"/>
      <c r="D35" s="91" t="s">
        <v>43</v>
      </c>
      <c r="E35" s="62">
        <f t="shared" si="2"/>
        <v>10</v>
      </c>
      <c r="F35" s="63" t="s">
        <v>31</v>
      </c>
      <c r="G35" s="64" t="s">
        <v>21</v>
      </c>
      <c r="H35" s="65">
        <v>42867</v>
      </c>
      <c r="I35" s="64" t="s">
        <v>37</v>
      </c>
      <c r="J35" s="66">
        <v>2</v>
      </c>
      <c r="K35" s="22">
        <v>2</v>
      </c>
      <c r="L35" s="67">
        <v>0.35</v>
      </c>
      <c r="M35" s="67">
        <v>0.4</v>
      </c>
      <c r="N35" s="68">
        <v>42972</v>
      </c>
      <c r="O35" s="67"/>
      <c r="P35" s="67"/>
      <c r="Q35" s="92"/>
    </row>
    <row r="36" spans="1:17" ht="21.95" customHeight="1" x14ac:dyDescent="0.3">
      <c r="A36" s="18"/>
      <c r="B36" s="19"/>
      <c r="C36" s="19"/>
      <c r="D36" s="91" t="s">
        <v>43</v>
      </c>
      <c r="E36" s="62">
        <f t="shared" si="2"/>
        <v>11</v>
      </c>
      <c r="F36" s="23" t="s">
        <v>32</v>
      </c>
      <c r="G36" s="26" t="s">
        <v>21</v>
      </c>
      <c r="H36" s="71">
        <v>42846</v>
      </c>
      <c r="I36" s="26" t="s">
        <v>44</v>
      </c>
      <c r="J36" s="27"/>
      <c r="K36" s="22"/>
      <c r="L36" s="28">
        <v>0</v>
      </c>
      <c r="M36" s="28">
        <v>0</v>
      </c>
      <c r="N36" s="29">
        <v>42972</v>
      </c>
      <c r="O36" s="28"/>
      <c r="P36" s="28"/>
      <c r="Q36" s="94" t="s">
        <v>45</v>
      </c>
    </row>
    <row r="37" spans="1:17" ht="21.95" customHeight="1" thickBot="1" x14ac:dyDescent="0.35">
      <c r="A37" s="34"/>
      <c r="B37" s="35"/>
      <c r="C37" s="35"/>
      <c r="D37" s="97" t="s">
        <v>43</v>
      </c>
      <c r="E37" s="98">
        <f t="shared" si="2"/>
        <v>12</v>
      </c>
      <c r="F37" s="99" t="s">
        <v>33</v>
      </c>
      <c r="G37" s="100" t="s">
        <v>21</v>
      </c>
      <c r="H37" s="101">
        <v>42886</v>
      </c>
      <c r="I37" s="100" t="s">
        <v>37</v>
      </c>
      <c r="J37" s="102">
        <v>2</v>
      </c>
      <c r="K37" s="103">
        <v>3</v>
      </c>
      <c r="L37" s="104">
        <v>0.45</v>
      </c>
      <c r="M37" s="104">
        <v>0.45</v>
      </c>
      <c r="N37" s="105">
        <v>42993</v>
      </c>
      <c r="O37" s="104"/>
      <c r="P37" s="104"/>
      <c r="Q37" s="106"/>
    </row>
    <row r="38" spans="1:17" ht="21.95" customHeight="1" thickBot="1" x14ac:dyDescent="0.35">
      <c r="A38" s="45"/>
      <c r="B38" s="46"/>
      <c r="C38" s="46" t="s">
        <v>34</v>
      </c>
      <c r="D38" s="47" t="s">
        <v>43</v>
      </c>
      <c r="E38" s="48"/>
      <c r="F38" s="49" t="s">
        <v>42</v>
      </c>
      <c r="G38" s="50"/>
      <c r="H38" s="50"/>
      <c r="I38" s="50"/>
      <c r="J38" s="48">
        <f>SUM(J26:J37)</f>
        <v>18</v>
      </c>
      <c r="K38" s="48">
        <f>SUM(K26:K37)</f>
        <v>18</v>
      </c>
      <c r="L38" s="51">
        <f>AVERAGE(L34:L37,L31,L26:L29)</f>
        <v>0.30000000000000004</v>
      </c>
      <c r="M38" s="51">
        <f>AVERAGE(M34:M37,M31,M26:M29)</f>
        <v>0.32777777777777783</v>
      </c>
      <c r="N38" s="52"/>
      <c r="O38" s="51"/>
      <c r="P38" s="51"/>
      <c r="Q38" s="53"/>
    </row>
    <row r="39" spans="1:17" ht="21.95" customHeight="1" x14ac:dyDescent="0.3">
      <c r="A39" s="7">
        <v>4</v>
      </c>
      <c r="B39" s="8" t="s">
        <v>18</v>
      </c>
      <c r="C39" s="9" t="s">
        <v>47</v>
      </c>
      <c r="D39" s="10" t="s">
        <v>47</v>
      </c>
      <c r="E39" s="54">
        <v>1</v>
      </c>
      <c r="F39" s="55" t="s">
        <v>20</v>
      </c>
      <c r="G39" s="56" t="s">
        <v>21</v>
      </c>
      <c r="H39" s="57">
        <v>42846</v>
      </c>
      <c r="I39" s="56" t="s">
        <v>37</v>
      </c>
      <c r="J39" s="58">
        <v>2</v>
      </c>
      <c r="K39" s="11">
        <v>2</v>
      </c>
      <c r="L39" s="59">
        <v>0.6</v>
      </c>
      <c r="M39" s="59">
        <v>0.65</v>
      </c>
      <c r="N39" s="60">
        <v>42977</v>
      </c>
      <c r="O39" s="59"/>
      <c r="P39" s="59"/>
      <c r="Q39" s="61"/>
    </row>
    <row r="40" spans="1:17" ht="21.95" customHeight="1" x14ac:dyDescent="0.3">
      <c r="A40" s="18"/>
      <c r="B40" s="19"/>
      <c r="C40" s="19"/>
      <c r="D40" s="21" t="s">
        <v>47</v>
      </c>
      <c r="E40" s="62">
        <f>E39+1</f>
        <v>2</v>
      </c>
      <c r="F40" s="63" t="s">
        <v>24</v>
      </c>
      <c r="G40" s="64" t="s">
        <v>21</v>
      </c>
      <c r="H40" s="65">
        <v>42886</v>
      </c>
      <c r="I40" s="64" t="s">
        <v>37</v>
      </c>
      <c r="J40" s="66">
        <v>4</v>
      </c>
      <c r="K40" s="22">
        <v>3</v>
      </c>
      <c r="L40" s="67">
        <v>0.65</v>
      </c>
      <c r="M40" s="67">
        <v>0.7</v>
      </c>
      <c r="N40" s="68">
        <v>42977</v>
      </c>
      <c r="O40" s="67"/>
      <c r="P40" s="67"/>
      <c r="Q40" s="69"/>
    </row>
    <row r="41" spans="1:17" ht="21.95" customHeight="1" x14ac:dyDescent="0.3">
      <c r="A41" s="18"/>
      <c r="B41" s="19" t="s">
        <v>25</v>
      </c>
      <c r="C41" s="19" t="str">
        <f>[1]Справка!D7</f>
        <v>КР-000548-17</v>
      </c>
      <c r="D41" s="21" t="s">
        <v>47</v>
      </c>
      <c r="E41" s="62">
        <f t="shared" ref="E41:E48" si="3">E40+1</f>
        <v>3</v>
      </c>
      <c r="F41" s="63" t="s">
        <v>38</v>
      </c>
      <c r="G41" s="64" t="s">
        <v>21</v>
      </c>
      <c r="H41" s="65">
        <v>42886</v>
      </c>
      <c r="I41" s="64" t="s">
        <v>37</v>
      </c>
      <c r="J41" s="66">
        <v>6</v>
      </c>
      <c r="K41" s="22">
        <v>3</v>
      </c>
      <c r="L41" s="67">
        <v>0.3</v>
      </c>
      <c r="M41" s="67">
        <v>0.5</v>
      </c>
      <c r="N41" s="68">
        <v>42977</v>
      </c>
      <c r="O41" s="67"/>
      <c r="P41" s="67"/>
      <c r="Q41" s="69"/>
    </row>
    <row r="42" spans="1:17" ht="21.95" customHeight="1" x14ac:dyDescent="0.3">
      <c r="A42" s="18"/>
      <c r="B42" s="19"/>
      <c r="C42" s="30">
        <v>42831</v>
      </c>
      <c r="D42" s="21" t="s">
        <v>47</v>
      </c>
      <c r="E42" s="62">
        <f t="shared" si="3"/>
        <v>4</v>
      </c>
      <c r="F42" s="23" t="s">
        <v>27</v>
      </c>
      <c r="G42" s="26" t="s">
        <v>21</v>
      </c>
      <c r="H42" s="71">
        <v>42867</v>
      </c>
      <c r="I42" s="26" t="s">
        <v>22</v>
      </c>
      <c r="J42" s="27"/>
      <c r="K42" s="22"/>
      <c r="L42" s="28">
        <v>0</v>
      </c>
      <c r="M42" s="28">
        <v>0</v>
      </c>
      <c r="N42" s="29">
        <v>42972</v>
      </c>
      <c r="O42" s="28"/>
      <c r="P42" s="28"/>
      <c r="Q42" s="94" t="s">
        <v>48</v>
      </c>
    </row>
    <row r="43" spans="1:17" ht="21.95" customHeight="1" x14ac:dyDescent="0.3">
      <c r="A43" s="18"/>
      <c r="B43" s="19"/>
      <c r="C43" s="30"/>
      <c r="D43" s="21" t="s">
        <v>47</v>
      </c>
      <c r="E43" s="62">
        <f t="shared" si="3"/>
        <v>5</v>
      </c>
      <c r="F43" s="63" t="s">
        <v>28</v>
      </c>
      <c r="G43" s="64" t="s">
        <v>21</v>
      </c>
      <c r="H43" s="65">
        <v>42846</v>
      </c>
      <c r="I43" s="64" t="s">
        <v>37</v>
      </c>
      <c r="J43" s="66">
        <v>2</v>
      </c>
      <c r="K43" s="22">
        <v>1</v>
      </c>
      <c r="L43" s="67">
        <v>0.1</v>
      </c>
      <c r="M43" s="67">
        <v>0.15</v>
      </c>
      <c r="N43" s="68">
        <v>42972</v>
      </c>
      <c r="O43" s="67"/>
      <c r="P43" s="67"/>
      <c r="Q43" s="107"/>
    </row>
    <row r="44" spans="1:17" ht="21.95" customHeight="1" x14ac:dyDescent="0.3">
      <c r="A44" s="73"/>
      <c r="B44" s="74"/>
      <c r="C44" s="30"/>
      <c r="D44" s="21" t="s">
        <v>47</v>
      </c>
      <c r="E44" s="62">
        <f t="shared" si="3"/>
        <v>6</v>
      </c>
      <c r="F44" s="23" t="s">
        <v>29</v>
      </c>
      <c r="G44" s="26" t="s">
        <v>21</v>
      </c>
      <c r="H44" s="71">
        <v>42867</v>
      </c>
      <c r="I44" s="26" t="s">
        <v>22</v>
      </c>
      <c r="J44" s="27"/>
      <c r="K44" s="22"/>
      <c r="L44" s="28">
        <v>0</v>
      </c>
      <c r="M44" s="28">
        <v>0</v>
      </c>
      <c r="N44" s="29">
        <v>42972</v>
      </c>
      <c r="O44" s="28"/>
      <c r="P44" s="28"/>
      <c r="Q44" s="72" t="s">
        <v>48</v>
      </c>
    </row>
    <row r="45" spans="1:17" ht="21.95" customHeight="1" x14ac:dyDescent="0.3">
      <c r="A45" s="18"/>
      <c r="B45" s="19"/>
      <c r="C45" s="19"/>
      <c r="D45" s="21" t="s">
        <v>47</v>
      </c>
      <c r="E45" s="62">
        <f t="shared" si="3"/>
        <v>7</v>
      </c>
      <c r="F45" s="63" t="s">
        <v>30</v>
      </c>
      <c r="G45" s="64" t="s">
        <v>21</v>
      </c>
      <c r="H45" s="65">
        <v>42846</v>
      </c>
      <c r="I45" s="64" t="s">
        <v>37</v>
      </c>
      <c r="J45" s="66">
        <v>2</v>
      </c>
      <c r="K45" s="22"/>
      <c r="L45" s="67">
        <v>0.1</v>
      </c>
      <c r="M45" s="67">
        <v>0.25</v>
      </c>
      <c r="N45" s="68">
        <v>42972</v>
      </c>
      <c r="O45" s="67"/>
      <c r="P45" s="67"/>
      <c r="Q45" s="92"/>
    </row>
    <row r="46" spans="1:17" ht="21.95" customHeight="1" x14ac:dyDescent="0.3">
      <c r="A46" s="18"/>
      <c r="B46" s="19"/>
      <c r="C46" s="19"/>
      <c r="D46" s="21" t="s">
        <v>47</v>
      </c>
      <c r="E46" s="62">
        <f t="shared" si="3"/>
        <v>8</v>
      </c>
      <c r="F46" s="23" t="s">
        <v>31</v>
      </c>
      <c r="G46" s="26" t="s">
        <v>21</v>
      </c>
      <c r="H46" s="71">
        <v>42867</v>
      </c>
      <c r="I46" s="26" t="s">
        <v>22</v>
      </c>
      <c r="J46" s="27"/>
      <c r="K46" s="22"/>
      <c r="L46" s="28">
        <v>0</v>
      </c>
      <c r="M46" s="28">
        <v>0</v>
      </c>
      <c r="N46" s="29">
        <v>42972</v>
      </c>
      <c r="O46" s="28"/>
      <c r="P46" s="28"/>
      <c r="Q46" s="72" t="s">
        <v>48</v>
      </c>
    </row>
    <row r="47" spans="1:17" ht="21.95" customHeight="1" x14ac:dyDescent="0.3">
      <c r="A47" s="18"/>
      <c r="B47" s="19"/>
      <c r="C47" s="19"/>
      <c r="D47" s="21" t="s">
        <v>47</v>
      </c>
      <c r="E47" s="62">
        <f t="shared" si="3"/>
        <v>9</v>
      </c>
      <c r="F47" s="63" t="s">
        <v>32</v>
      </c>
      <c r="G47" s="64" t="s">
        <v>21</v>
      </c>
      <c r="H47" s="65">
        <v>42846</v>
      </c>
      <c r="I47" s="64" t="s">
        <v>37</v>
      </c>
      <c r="J47" s="66">
        <v>2</v>
      </c>
      <c r="K47" s="22">
        <v>1</v>
      </c>
      <c r="L47" s="67">
        <v>0.1</v>
      </c>
      <c r="M47" s="67">
        <v>0.4</v>
      </c>
      <c r="N47" s="68">
        <v>42972</v>
      </c>
      <c r="O47" s="67"/>
      <c r="P47" s="67"/>
      <c r="Q47" s="107"/>
    </row>
    <row r="48" spans="1:17" ht="21.95" customHeight="1" thickBot="1" x14ac:dyDescent="0.35">
      <c r="A48" s="34"/>
      <c r="B48" s="35"/>
      <c r="C48" s="35"/>
      <c r="D48" s="36" t="s">
        <v>47</v>
      </c>
      <c r="E48" s="80">
        <f t="shared" si="3"/>
        <v>10</v>
      </c>
      <c r="F48" s="81" t="s">
        <v>33</v>
      </c>
      <c r="G48" s="82" t="s">
        <v>21</v>
      </c>
      <c r="H48" s="83">
        <v>42846</v>
      </c>
      <c r="I48" s="100" t="s">
        <v>37</v>
      </c>
      <c r="J48" s="84">
        <v>2</v>
      </c>
      <c r="K48" s="37">
        <v>2</v>
      </c>
      <c r="L48" s="85">
        <v>0.35</v>
      </c>
      <c r="M48" s="85">
        <v>0.4</v>
      </c>
      <c r="N48" s="86">
        <v>42993</v>
      </c>
      <c r="O48" s="85"/>
      <c r="P48" s="85"/>
      <c r="Q48" s="108"/>
    </row>
    <row r="49" spans="1:17" ht="21.95" customHeight="1" thickBot="1" x14ac:dyDescent="0.35">
      <c r="A49" s="109"/>
      <c r="B49" s="110"/>
      <c r="C49" s="110" t="s">
        <v>34</v>
      </c>
      <c r="D49" s="111" t="s">
        <v>47</v>
      </c>
      <c r="E49" s="112"/>
      <c r="F49" s="113" t="s">
        <v>49</v>
      </c>
      <c r="G49" s="114"/>
      <c r="H49" s="114"/>
      <c r="I49" s="114"/>
      <c r="J49" s="112">
        <f>SUM(J39:J48)</f>
        <v>20</v>
      </c>
      <c r="K49" s="112">
        <f>SUM(K39:K48)</f>
        <v>12</v>
      </c>
      <c r="L49" s="115">
        <f>AVERAGE(L47:L48,L45,L43,L39:L41)</f>
        <v>0.31428571428571422</v>
      </c>
      <c r="M49" s="115">
        <f>AVERAGE(M47:M48,M45,M43,M39:M41)</f>
        <v>0.43571428571428567</v>
      </c>
      <c r="N49" s="116"/>
      <c r="O49" s="115"/>
      <c r="P49" s="115"/>
      <c r="Q49" s="117"/>
    </row>
  </sheetData>
  <autoFilter ref="A2:Q49"/>
  <mergeCells count="2">
    <mergeCell ref="A1:Q1"/>
    <mergeCell ref="Q3:Q11"/>
  </mergeCells>
  <pageMargins left="0.70866141732283472" right="0.70866141732283472" top="0.74803149606299213" bottom="0.74803149606299213" header="0.31496062992125984" footer="0.31496062992125984"/>
  <pageSetup paperSize="8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2"/>
  <sheetViews>
    <sheetView tabSelected="1" zoomScale="60" zoomScaleNormal="60" zoomScaleSheetLayoutView="55" workbookViewId="0">
      <pane ySplit="2" topLeftCell="A3" activePane="bottomLeft" state="frozen"/>
      <selection pane="bottomLeft" sqref="A1:AC1"/>
    </sheetView>
  </sheetViews>
  <sheetFormatPr defaultRowHeight="18.75" x14ac:dyDescent="0.3"/>
  <cols>
    <col min="1" max="1" width="5.140625" style="1" customWidth="1"/>
    <col min="2" max="2" width="21.7109375" style="1" customWidth="1"/>
    <col min="3" max="3" width="37.140625" style="1" customWidth="1"/>
    <col min="4" max="4" width="30.5703125" style="1" hidden="1" customWidth="1"/>
    <col min="5" max="5" width="10.85546875" style="168" customWidth="1"/>
    <col min="6" max="6" width="46.140625" style="1" customWidth="1"/>
    <col min="7" max="7" width="17.85546875" style="1" hidden="1" customWidth="1"/>
    <col min="8" max="8" width="18.140625" style="168" customWidth="1"/>
    <col min="9" max="9" width="29.5703125" style="168" customWidth="1"/>
    <col min="10" max="10" width="9.85546875" style="1" customWidth="1"/>
    <col min="11" max="11" width="9.140625" style="1" hidden="1" customWidth="1"/>
    <col min="12" max="12" width="0.140625" style="1" hidden="1" customWidth="1"/>
    <col min="13" max="13" width="17.28515625" style="169" hidden="1" customWidth="1"/>
    <col min="14" max="14" width="0.140625" style="169" hidden="1" customWidth="1"/>
    <col min="15" max="16" width="17.28515625" style="169" hidden="1" customWidth="1"/>
    <col min="17" max="17" width="0.5703125" style="169" hidden="1" customWidth="1"/>
    <col min="18" max="18" width="0.140625" style="169" hidden="1" customWidth="1"/>
    <col min="19" max="19" width="17.28515625" style="169" hidden="1" customWidth="1"/>
    <col min="20" max="20" width="0.140625" style="169" hidden="1" customWidth="1"/>
    <col min="21" max="23" width="17.28515625" style="169" hidden="1" customWidth="1"/>
    <col min="24" max="26" width="17.28515625" style="169" customWidth="1"/>
    <col min="27" max="27" width="16.7109375" style="169" customWidth="1"/>
    <col min="28" max="28" width="18.5703125" style="169" customWidth="1"/>
    <col min="29" max="29" width="34.42578125" style="1" customWidth="1"/>
    <col min="30" max="16384" width="9.140625" style="1"/>
  </cols>
  <sheetData>
    <row r="1" spans="1:29" ht="37.5" customHeight="1" thickBot="1" x14ac:dyDescent="0.35">
      <c r="A1" s="219" t="s">
        <v>95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</row>
    <row r="2" spans="1:29" ht="71.25" customHeight="1" thickBot="1" x14ac:dyDescent="0.3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3" t="s">
        <v>10</v>
      </c>
      <c r="K2" s="3" t="s">
        <v>11</v>
      </c>
      <c r="L2" s="5" t="s">
        <v>12</v>
      </c>
      <c r="M2" s="5" t="s">
        <v>13</v>
      </c>
      <c r="N2" s="5" t="s">
        <v>68</v>
      </c>
      <c r="O2" s="5" t="s">
        <v>69</v>
      </c>
      <c r="P2" s="5" t="s">
        <v>73</v>
      </c>
      <c r="Q2" s="5" t="s">
        <v>74</v>
      </c>
      <c r="R2" s="5" t="s">
        <v>76</v>
      </c>
      <c r="S2" s="5" t="s">
        <v>77</v>
      </c>
      <c r="T2" s="5" t="s">
        <v>78</v>
      </c>
      <c r="U2" s="5" t="s">
        <v>82</v>
      </c>
      <c r="V2" s="5" t="s">
        <v>86</v>
      </c>
      <c r="W2" s="5" t="s">
        <v>88</v>
      </c>
      <c r="X2" s="5" t="s">
        <v>92</v>
      </c>
      <c r="Y2" s="5" t="s">
        <v>93</v>
      </c>
      <c r="Z2" s="5" t="s">
        <v>94</v>
      </c>
      <c r="AA2" s="5" t="s">
        <v>15</v>
      </c>
      <c r="AB2" s="5" t="s">
        <v>16</v>
      </c>
      <c r="AC2" s="6" t="s">
        <v>17</v>
      </c>
    </row>
    <row r="3" spans="1:29" ht="21.95" customHeight="1" thickBot="1" x14ac:dyDescent="0.35">
      <c r="A3" s="118">
        <v>27</v>
      </c>
      <c r="B3" s="150" t="s">
        <v>55</v>
      </c>
      <c r="C3" s="150" t="s">
        <v>56</v>
      </c>
      <c r="D3" s="10" t="s">
        <v>56</v>
      </c>
      <c r="E3" s="119">
        <v>1</v>
      </c>
      <c r="F3" s="170" t="s">
        <v>20</v>
      </c>
      <c r="G3" s="171" t="s">
        <v>57</v>
      </c>
      <c r="H3" s="172">
        <v>42875</v>
      </c>
      <c r="I3" s="125" t="s">
        <v>50</v>
      </c>
      <c r="J3" s="171"/>
      <c r="K3" s="171">
        <v>2</v>
      </c>
      <c r="L3" s="173">
        <v>0.95</v>
      </c>
      <c r="M3" s="173">
        <v>0.95</v>
      </c>
      <c r="N3" s="173">
        <v>1</v>
      </c>
      <c r="O3" s="173">
        <v>1</v>
      </c>
      <c r="P3" s="173">
        <v>1</v>
      </c>
      <c r="Q3" s="173">
        <v>1</v>
      </c>
      <c r="R3" s="199">
        <v>1</v>
      </c>
      <c r="S3" s="209">
        <v>1</v>
      </c>
      <c r="T3" s="173">
        <v>1</v>
      </c>
      <c r="U3" s="173">
        <v>1</v>
      </c>
      <c r="V3" s="173">
        <v>1</v>
      </c>
      <c r="W3" s="173">
        <v>1</v>
      </c>
      <c r="X3" s="173">
        <v>1</v>
      </c>
      <c r="Y3" s="173">
        <v>1</v>
      </c>
      <c r="Z3" s="173">
        <v>1</v>
      </c>
      <c r="AA3" s="173" t="s">
        <v>51</v>
      </c>
      <c r="AB3" s="173" t="s">
        <v>85</v>
      </c>
      <c r="AC3" s="174" t="s">
        <v>84</v>
      </c>
    </row>
    <row r="4" spans="1:29" ht="21.95" customHeight="1" thickBot="1" x14ac:dyDescent="0.35">
      <c r="A4" s="120"/>
      <c r="B4" s="143"/>
      <c r="C4" s="143"/>
      <c r="D4" s="21" t="s">
        <v>56</v>
      </c>
      <c r="E4" s="122">
        <f>E3+1</f>
        <v>2</v>
      </c>
      <c r="F4" s="124" t="s">
        <v>24</v>
      </c>
      <c r="G4" s="216" t="s">
        <v>57</v>
      </c>
      <c r="H4" s="146">
        <v>42885</v>
      </c>
      <c r="I4" s="125" t="s">
        <v>50</v>
      </c>
      <c r="J4" s="125"/>
      <c r="K4" s="125">
        <v>8</v>
      </c>
      <c r="L4" s="126">
        <v>0.2</v>
      </c>
      <c r="M4" s="126">
        <v>0.3</v>
      </c>
      <c r="N4" s="126">
        <v>0.5</v>
      </c>
      <c r="O4" s="126">
        <v>0.5</v>
      </c>
      <c r="P4" s="126">
        <v>0.75</v>
      </c>
      <c r="Q4" s="126">
        <v>0.8</v>
      </c>
      <c r="R4" s="200">
        <v>0.85</v>
      </c>
      <c r="S4" s="210">
        <v>0.9</v>
      </c>
      <c r="T4" s="126">
        <v>0.9</v>
      </c>
      <c r="U4" s="126">
        <v>0.95</v>
      </c>
      <c r="V4" s="126">
        <v>0.95</v>
      </c>
      <c r="W4" s="126">
        <v>0.98</v>
      </c>
      <c r="X4" s="126">
        <v>0.99</v>
      </c>
      <c r="Y4" s="126">
        <v>1</v>
      </c>
      <c r="Z4" s="126">
        <v>1</v>
      </c>
      <c r="AA4" s="126"/>
      <c r="AB4" s="173" t="s">
        <v>85</v>
      </c>
      <c r="AC4" s="174" t="s">
        <v>84</v>
      </c>
    </row>
    <row r="5" spans="1:29" ht="21.95" customHeight="1" x14ac:dyDescent="0.3">
      <c r="A5" s="120"/>
      <c r="B5" s="121" t="s">
        <v>25</v>
      </c>
      <c r="C5" s="121" t="s">
        <v>58</v>
      </c>
      <c r="D5" s="21" t="s">
        <v>56</v>
      </c>
      <c r="E5" s="122">
        <f t="shared" ref="E5:E12" si="0">E4+1</f>
        <v>3</v>
      </c>
      <c r="F5" s="124" t="s">
        <v>38</v>
      </c>
      <c r="G5" s="190" t="s">
        <v>57</v>
      </c>
      <c r="H5" s="146">
        <v>42885</v>
      </c>
      <c r="I5" s="125" t="s">
        <v>50</v>
      </c>
      <c r="J5" s="125"/>
      <c r="K5" s="125">
        <v>5</v>
      </c>
      <c r="L5" s="126">
        <v>0.9</v>
      </c>
      <c r="M5" s="126">
        <v>0.9</v>
      </c>
      <c r="N5" s="126">
        <v>0.9</v>
      </c>
      <c r="O5" s="126">
        <v>0.9</v>
      </c>
      <c r="P5" s="126">
        <v>0.95</v>
      </c>
      <c r="Q5" s="126">
        <v>0.95</v>
      </c>
      <c r="R5" s="200">
        <v>0.95</v>
      </c>
      <c r="S5" s="210">
        <v>0.95</v>
      </c>
      <c r="T5" s="126">
        <v>1</v>
      </c>
      <c r="U5" s="126">
        <v>1</v>
      </c>
      <c r="V5" s="126">
        <v>1</v>
      </c>
      <c r="W5" s="126">
        <v>1</v>
      </c>
      <c r="X5" s="126">
        <v>1</v>
      </c>
      <c r="Y5" s="126">
        <v>1</v>
      </c>
      <c r="Z5" s="126">
        <v>1</v>
      </c>
      <c r="AA5" s="126" t="s">
        <v>51</v>
      </c>
      <c r="AB5" s="126" t="s">
        <v>85</v>
      </c>
      <c r="AC5" s="174" t="s">
        <v>84</v>
      </c>
    </row>
    <row r="6" spans="1:29" ht="21.95" customHeight="1" x14ac:dyDescent="0.3">
      <c r="A6" s="120"/>
      <c r="B6" s="121"/>
      <c r="C6" s="127">
        <v>42831</v>
      </c>
      <c r="D6" s="21" t="s">
        <v>56</v>
      </c>
      <c r="E6" s="122">
        <f t="shared" si="0"/>
        <v>4</v>
      </c>
      <c r="F6" s="23" t="s">
        <v>27</v>
      </c>
      <c r="G6" s="24" t="s">
        <v>57</v>
      </c>
      <c r="H6" s="25">
        <v>42877</v>
      </c>
      <c r="I6" s="26" t="s">
        <v>71</v>
      </c>
      <c r="J6" s="189"/>
      <c r="K6" s="189">
        <v>2</v>
      </c>
      <c r="L6" s="128">
        <v>0.2</v>
      </c>
      <c r="M6" s="128">
        <v>0.2</v>
      </c>
      <c r="N6" s="128">
        <v>0.2</v>
      </c>
      <c r="O6" s="128">
        <v>0.2</v>
      </c>
      <c r="P6" s="128">
        <v>0.2</v>
      </c>
      <c r="Q6" s="128">
        <v>0</v>
      </c>
      <c r="R6" s="201">
        <v>0</v>
      </c>
      <c r="S6" s="211">
        <v>0</v>
      </c>
      <c r="T6" s="128">
        <v>0</v>
      </c>
      <c r="U6" s="128">
        <v>0</v>
      </c>
      <c r="V6" s="128">
        <v>0</v>
      </c>
      <c r="W6" s="128">
        <v>0</v>
      </c>
      <c r="X6" s="128">
        <v>0</v>
      </c>
      <c r="Y6" s="128">
        <v>0</v>
      </c>
      <c r="Z6" s="128">
        <v>0</v>
      </c>
      <c r="AA6" s="128"/>
      <c r="AB6" s="128"/>
      <c r="AC6" s="188" t="s">
        <v>87</v>
      </c>
    </row>
    <row r="7" spans="1:29" ht="21.95" customHeight="1" x14ac:dyDescent="0.3">
      <c r="A7" s="120"/>
      <c r="B7" s="121"/>
      <c r="C7" s="121"/>
      <c r="D7" s="21" t="s">
        <v>56</v>
      </c>
      <c r="E7" s="122">
        <f t="shared" si="0"/>
        <v>5</v>
      </c>
      <c r="F7" s="124" t="s">
        <v>28</v>
      </c>
      <c r="G7" s="145" t="s">
        <v>57</v>
      </c>
      <c r="H7" s="146">
        <v>42875</v>
      </c>
      <c r="I7" s="125" t="s">
        <v>50</v>
      </c>
      <c r="J7" s="147"/>
      <c r="K7" s="147">
        <v>2</v>
      </c>
      <c r="L7" s="126">
        <v>1</v>
      </c>
      <c r="M7" s="126">
        <v>1</v>
      </c>
      <c r="N7" s="126">
        <v>1</v>
      </c>
      <c r="O7" s="126">
        <v>1</v>
      </c>
      <c r="P7" s="126">
        <v>1</v>
      </c>
      <c r="Q7" s="126">
        <v>1</v>
      </c>
      <c r="R7" s="200">
        <v>1</v>
      </c>
      <c r="S7" s="210">
        <v>1</v>
      </c>
      <c r="T7" s="126">
        <v>1</v>
      </c>
      <c r="U7" s="126">
        <v>1</v>
      </c>
      <c r="V7" s="126">
        <v>1</v>
      </c>
      <c r="W7" s="126">
        <v>1</v>
      </c>
      <c r="X7" s="126">
        <v>1</v>
      </c>
      <c r="Y7" s="126">
        <v>1</v>
      </c>
      <c r="Z7" s="126">
        <v>1</v>
      </c>
      <c r="AA7" s="126" t="s">
        <v>51</v>
      </c>
      <c r="AB7" s="126" t="s">
        <v>85</v>
      </c>
      <c r="AC7" s="154" t="s">
        <v>84</v>
      </c>
    </row>
    <row r="8" spans="1:29" ht="21.95" customHeight="1" x14ac:dyDescent="0.3">
      <c r="A8" s="73"/>
      <c r="B8" s="74"/>
      <c r="C8" s="127"/>
      <c r="D8" s="21" t="s">
        <v>56</v>
      </c>
      <c r="E8" s="122">
        <f t="shared" si="0"/>
        <v>6</v>
      </c>
      <c r="F8" s="23" t="s">
        <v>29</v>
      </c>
      <c r="G8" s="24" t="s">
        <v>57</v>
      </c>
      <c r="H8" s="25">
        <v>42877</v>
      </c>
      <c r="I8" s="26" t="s">
        <v>71</v>
      </c>
      <c r="J8" s="26"/>
      <c r="K8" s="96"/>
      <c r="L8" s="128">
        <v>0</v>
      </c>
      <c r="M8" s="128">
        <v>0</v>
      </c>
      <c r="N8" s="128">
        <v>0</v>
      </c>
      <c r="O8" s="128">
        <v>0</v>
      </c>
      <c r="P8" s="128">
        <v>0</v>
      </c>
      <c r="Q8" s="128">
        <v>0</v>
      </c>
      <c r="R8" s="201">
        <v>0</v>
      </c>
      <c r="S8" s="211">
        <v>0</v>
      </c>
      <c r="T8" s="128">
        <v>0</v>
      </c>
      <c r="U8" s="128">
        <v>0</v>
      </c>
      <c r="V8" s="128">
        <v>0</v>
      </c>
      <c r="W8" s="128">
        <v>0</v>
      </c>
      <c r="X8" s="128">
        <v>0</v>
      </c>
      <c r="Y8" s="128">
        <v>0</v>
      </c>
      <c r="Z8" s="128">
        <v>0</v>
      </c>
      <c r="AA8" s="128"/>
      <c r="AB8" s="128"/>
      <c r="AC8" s="175" t="s">
        <v>59</v>
      </c>
    </row>
    <row r="9" spans="1:29" ht="21.95" customHeight="1" x14ac:dyDescent="0.3">
      <c r="A9" s="120"/>
      <c r="B9" s="143"/>
      <c r="C9" s="143"/>
      <c r="D9" s="21" t="s">
        <v>56</v>
      </c>
      <c r="E9" s="122">
        <f t="shared" si="0"/>
        <v>7</v>
      </c>
      <c r="F9" s="183" t="s">
        <v>30</v>
      </c>
      <c r="G9" s="184" t="s">
        <v>57</v>
      </c>
      <c r="H9" s="185">
        <v>42875</v>
      </c>
      <c r="I9" s="26" t="s">
        <v>71</v>
      </c>
      <c r="J9" s="186"/>
      <c r="K9" s="186">
        <v>2</v>
      </c>
      <c r="L9" s="187">
        <v>0.3</v>
      </c>
      <c r="M9" s="187">
        <v>0.4</v>
      </c>
      <c r="N9" s="187">
        <v>0</v>
      </c>
      <c r="O9" s="187">
        <v>0</v>
      </c>
      <c r="P9" s="187">
        <v>0</v>
      </c>
      <c r="Q9" s="187">
        <v>0</v>
      </c>
      <c r="R9" s="206">
        <v>0</v>
      </c>
      <c r="S9" s="212">
        <v>0</v>
      </c>
      <c r="T9" s="187">
        <v>0</v>
      </c>
      <c r="U9" s="187">
        <v>0</v>
      </c>
      <c r="V9" s="187">
        <v>0</v>
      </c>
      <c r="W9" s="187">
        <v>0</v>
      </c>
      <c r="X9" s="187">
        <v>0</v>
      </c>
      <c r="Y9" s="187">
        <v>0</v>
      </c>
      <c r="Z9" s="187">
        <v>0</v>
      </c>
      <c r="AA9" s="187"/>
      <c r="AB9" s="187"/>
      <c r="AC9" s="188" t="s">
        <v>87</v>
      </c>
    </row>
    <row r="10" spans="1:29" ht="21.95" customHeight="1" x14ac:dyDescent="0.3">
      <c r="A10" s="120"/>
      <c r="B10" s="143"/>
      <c r="C10" s="143"/>
      <c r="D10" s="21" t="s">
        <v>56</v>
      </c>
      <c r="E10" s="122">
        <f t="shared" si="0"/>
        <v>8</v>
      </c>
      <c r="F10" s="124" t="s">
        <v>31</v>
      </c>
      <c r="G10" s="145" t="s">
        <v>57</v>
      </c>
      <c r="H10" s="146">
        <v>42877</v>
      </c>
      <c r="I10" s="125" t="s">
        <v>50</v>
      </c>
      <c r="J10" s="147"/>
      <c r="K10" s="147">
        <v>3</v>
      </c>
      <c r="L10" s="126">
        <v>0.3</v>
      </c>
      <c r="M10" s="126">
        <v>0.3</v>
      </c>
      <c r="N10" s="126">
        <v>0.3</v>
      </c>
      <c r="O10" s="126">
        <v>1</v>
      </c>
      <c r="P10" s="126">
        <v>1</v>
      </c>
      <c r="Q10" s="126">
        <v>1</v>
      </c>
      <c r="R10" s="200">
        <v>1</v>
      </c>
      <c r="S10" s="210">
        <v>1</v>
      </c>
      <c r="T10" s="126">
        <v>1</v>
      </c>
      <c r="U10" s="126">
        <v>1</v>
      </c>
      <c r="V10" s="126">
        <v>1</v>
      </c>
      <c r="W10" s="126">
        <v>1</v>
      </c>
      <c r="X10" s="126">
        <v>1</v>
      </c>
      <c r="Y10" s="126">
        <v>1</v>
      </c>
      <c r="Z10" s="126">
        <v>1</v>
      </c>
      <c r="AA10" s="126" t="s">
        <v>51</v>
      </c>
      <c r="AB10" s="126" t="s">
        <v>85</v>
      </c>
      <c r="AC10" s="154" t="s">
        <v>84</v>
      </c>
    </row>
    <row r="11" spans="1:29" ht="21.95" customHeight="1" x14ac:dyDescent="0.3">
      <c r="A11" s="120"/>
      <c r="B11" s="143"/>
      <c r="C11" s="143"/>
      <c r="D11" s="21" t="s">
        <v>56</v>
      </c>
      <c r="E11" s="122">
        <f t="shared" si="0"/>
        <v>9</v>
      </c>
      <c r="F11" s="124" t="s">
        <v>32</v>
      </c>
      <c r="G11" s="145" t="s">
        <v>57</v>
      </c>
      <c r="H11" s="146">
        <v>42875</v>
      </c>
      <c r="I11" s="125" t="s">
        <v>50</v>
      </c>
      <c r="J11" s="147"/>
      <c r="K11" s="147">
        <v>1</v>
      </c>
      <c r="L11" s="126">
        <v>1</v>
      </c>
      <c r="M11" s="126">
        <v>1</v>
      </c>
      <c r="N11" s="126">
        <v>1</v>
      </c>
      <c r="O11" s="126">
        <v>1</v>
      </c>
      <c r="P11" s="126">
        <v>1</v>
      </c>
      <c r="Q11" s="126">
        <v>1</v>
      </c>
      <c r="R11" s="200">
        <v>1</v>
      </c>
      <c r="S11" s="210">
        <v>1</v>
      </c>
      <c r="T11" s="126">
        <v>1</v>
      </c>
      <c r="U11" s="126">
        <v>1</v>
      </c>
      <c r="V11" s="126">
        <v>1</v>
      </c>
      <c r="W11" s="126">
        <v>1</v>
      </c>
      <c r="X11" s="126">
        <v>1</v>
      </c>
      <c r="Y11" s="126">
        <v>1</v>
      </c>
      <c r="Z11" s="126">
        <v>1</v>
      </c>
      <c r="AA11" s="126" t="s">
        <v>51</v>
      </c>
      <c r="AB11" s="126" t="s">
        <v>85</v>
      </c>
      <c r="AC11" s="154" t="s">
        <v>84</v>
      </c>
    </row>
    <row r="12" spans="1:29" ht="21.95" customHeight="1" thickBot="1" x14ac:dyDescent="0.35">
      <c r="A12" s="129"/>
      <c r="B12" s="144"/>
      <c r="C12" s="144"/>
      <c r="D12" s="36" t="s">
        <v>56</v>
      </c>
      <c r="E12" s="130">
        <f t="shared" si="0"/>
        <v>10</v>
      </c>
      <c r="F12" s="193" t="s">
        <v>33</v>
      </c>
      <c r="G12" s="194" t="s">
        <v>57</v>
      </c>
      <c r="H12" s="195">
        <v>42885</v>
      </c>
      <c r="I12" s="196" t="s">
        <v>37</v>
      </c>
      <c r="J12" s="196">
        <v>10</v>
      </c>
      <c r="K12" s="196">
        <v>2</v>
      </c>
      <c r="L12" s="197">
        <v>0.1</v>
      </c>
      <c r="M12" s="197">
        <v>0.1</v>
      </c>
      <c r="N12" s="197">
        <v>0.2</v>
      </c>
      <c r="O12" s="197">
        <v>0.2</v>
      </c>
      <c r="P12" s="197">
        <v>0.2</v>
      </c>
      <c r="Q12" s="197">
        <v>0.3</v>
      </c>
      <c r="R12" s="207">
        <v>0.4</v>
      </c>
      <c r="S12" s="213">
        <v>0.4</v>
      </c>
      <c r="T12" s="197">
        <v>0.45</v>
      </c>
      <c r="U12" s="197">
        <v>0.5</v>
      </c>
      <c r="V12" s="197">
        <v>0.5</v>
      </c>
      <c r="W12" s="197">
        <v>0.5</v>
      </c>
      <c r="X12" s="197">
        <v>0.55000000000000004</v>
      </c>
      <c r="Y12" s="197">
        <v>0.6</v>
      </c>
      <c r="Z12" s="197">
        <v>0.6</v>
      </c>
      <c r="AA12" s="197"/>
      <c r="AB12" s="197"/>
      <c r="AC12" s="214"/>
    </row>
    <row r="13" spans="1:29" ht="21.95" customHeight="1" thickBot="1" x14ac:dyDescent="0.35">
      <c r="A13" s="131"/>
      <c r="B13" s="114"/>
      <c r="C13" s="114" t="s">
        <v>34</v>
      </c>
      <c r="D13" s="111" t="s">
        <v>56</v>
      </c>
      <c r="E13" s="133"/>
      <c r="F13" s="134" t="s">
        <v>79</v>
      </c>
      <c r="G13" s="132"/>
      <c r="H13" s="132"/>
      <c r="I13" s="132"/>
      <c r="J13" s="132">
        <f>SUM(J3:J12)</f>
        <v>10</v>
      </c>
      <c r="K13" s="132">
        <f>SUM(K3:K12)</f>
        <v>27</v>
      </c>
      <c r="L13" s="135">
        <f t="shared" ref="L13:Z13" si="1">AVERAGE(L9:L12,L3:L7)</f>
        <v>0.55000000000000016</v>
      </c>
      <c r="M13" s="135">
        <f t="shared" si="1"/>
        <v>0.57222222222222219</v>
      </c>
      <c r="N13" s="135">
        <f t="shared" si="1"/>
        <v>0.56666666666666665</v>
      </c>
      <c r="O13" s="135">
        <f t="shared" si="1"/>
        <v>0.64444444444444449</v>
      </c>
      <c r="P13" s="135">
        <f t="shared" si="1"/>
        <v>0.67777777777777781</v>
      </c>
      <c r="Q13" s="135">
        <f t="shared" si="1"/>
        <v>0.67222222222222217</v>
      </c>
      <c r="R13" s="135">
        <f t="shared" ref="R13:Y13" si="2">AVERAGE(R9:R12,R3:R7)</f>
        <v>0.68888888888888888</v>
      </c>
      <c r="S13" s="208">
        <f t="shared" si="2"/>
        <v>0.69444444444444442</v>
      </c>
      <c r="T13" s="208">
        <f t="shared" si="2"/>
        <v>0.7055555555555556</v>
      </c>
      <c r="U13" s="208">
        <f t="shared" si="2"/>
        <v>0.71666666666666667</v>
      </c>
      <c r="V13" s="208">
        <f t="shared" si="2"/>
        <v>0.71666666666666667</v>
      </c>
      <c r="W13" s="208">
        <f t="shared" si="2"/>
        <v>0.72000000000000008</v>
      </c>
      <c r="X13" s="208">
        <f t="shared" si="2"/>
        <v>0.72666666666666668</v>
      </c>
      <c r="Y13" s="208">
        <f t="shared" si="2"/>
        <v>0.73333333333333328</v>
      </c>
      <c r="Z13" s="208">
        <f t="shared" si="1"/>
        <v>0.73333333333333328</v>
      </c>
      <c r="AA13" s="205"/>
      <c r="AB13" s="205"/>
      <c r="AC13" s="204"/>
    </row>
    <row r="14" spans="1:29" ht="21.95" customHeight="1" x14ac:dyDescent="0.3">
      <c r="A14" s="155">
        <v>28</v>
      </c>
      <c r="B14" s="121" t="s">
        <v>55</v>
      </c>
      <c r="C14" s="121" t="s">
        <v>60</v>
      </c>
      <c r="D14" s="136" t="s">
        <v>60</v>
      </c>
      <c r="E14" s="137">
        <v>1</v>
      </c>
      <c r="F14" s="191" t="s">
        <v>20</v>
      </c>
      <c r="G14" s="190" t="s">
        <v>54</v>
      </c>
      <c r="H14" s="146">
        <v>42885</v>
      </c>
      <c r="I14" s="125" t="s">
        <v>50</v>
      </c>
      <c r="J14" s="190"/>
      <c r="K14" s="190">
        <v>3</v>
      </c>
      <c r="L14" s="192">
        <v>0.5</v>
      </c>
      <c r="M14" s="192">
        <v>0.5</v>
      </c>
      <c r="N14" s="192">
        <v>0</v>
      </c>
      <c r="O14" s="192">
        <v>0</v>
      </c>
      <c r="P14" s="192">
        <v>0.5</v>
      </c>
      <c r="Q14" s="192">
        <v>0.7</v>
      </c>
      <c r="R14" s="192">
        <v>0.75</v>
      </c>
      <c r="S14" s="192">
        <v>0.85</v>
      </c>
      <c r="T14" s="192">
        <v>1</v>
      </c>
      <c r="U14" s="192">
        <v>1</v>
      </c>
      <c r="V14" s="192">
        <v>1</v>
      </c>
      <c r="W14" s="192">
        <v>1</v>
      </c>
      <c r="X14" s="192">
        <v>1</v>
      </c>
      <c r="Y14" s="192">
        <v>1</v>
      </c>
      <c r="Z14" s="192">
        <v>1</v>
      </c>
      <c r="AA14" s="126" t="s">
        <v>51</v>
      </c>
      <c r="AB14" s="126" t="s">
        <v>85</v>
      </c>
      <c r="AC14" s="154" t="s">
        <v>84</v>
      </c>
    </row>
    <row r="15" spans="1:29" ht="21.95" customHeight="1" x14ac:dyDescent="0.3">
      <c r="A15" s="155"/>
      <c r="B15" s="121"/>
      <c r="C15" s="121"/>
      <c r="D15" s="21" t="s">
        <v>60</v>
      </c>
      <c r="E15" s="122">
        <f>E14+1</f>
        <v>2</v>
      </c>
      <c r="F15" s="124" t="s">
        <v>24</v>
      </c>
      <c r="G15" s="190" t="s">
        <v>54</v>
      </c>
      <c r="H15" s="146">
        <v>42885</v>
      </c>
      <c r="I15" s="125" t="s">
        <v>50</v>
      </c>
      <c r="J15" s="125"/>
      <c r="K15" s="125">
        <v>12</v>
      </c>
      <c r="L15" s="126">
        <v>0.8</v>
      </c>
      <c r="M15" s="126">
        <v>0.9</v>
      </c>
      <c r="N15" s="126">
        <v>0.9</v>
      </c>
      <c r="O15" s="126">
        <v>0.95</v>
      </c>
      <c r="P15" s="126">
        <v>0.95</v>
      </c>
      <c r="Q15" s="126">
        <v>0.95</v>
      </c>
      <c r="R15" s="126">
        <v>0.95</v>
      </c>
      <c r="S15" s="126">
        <v>0.95</v>
      </c>
      <c r="T15" s="126">
        <v>1</v>
      </c>
      <c r="U15" s="126">
        <v>1</v>
      </c>
      <c r="V15" s="126">
        <v>1</v>
      </c>
      <c r="W15" s="126">
        <v>1</v>
      </c>
      <c r="X15" s="126">
        <v>1</v>
      </c>
      <c r="Y15" s="126">
        <v>1</v>
      </c>
      <c r="Z15" s="126">
        <v>1</v>
      </c>
      <c r="AA15" s="126" t="s">
        <v>51</v>
      </c>
      <c r="AB15" s="126" t="s">
        <v>85</v>
      </c>
      <c r="AC15" s="154" t="s">
        <v>84</v>
      </c>
    </row>
    <row r="16" spans="1:29" ht="21.95" customHeight="1" x14ac:dyDescent="0.3">
      <c r="A16" s="120"/>
      <c r="B16" s="121" t="s">
        <v>25</v>
      </c>
      <c r="C16" s="127" t="s">
        <v>61</v>
      </c>
      <c r="D16" s="21" t="s">
        <v>60</v>
      </c>
      <c r="E16" s="122">
        <f t="shared" ref="E16:E26" si="3">E15+1</f>
        <v>3</v>
      </c>
      <c r="F16" s="124" t="s">
        <v>38</v>
      </c>
      <c r="G16" s="190" t="s">
        <v>54</v>
      </c>
      <c r="H16" s="146">
        <v>42885</v>
      </c>
      <c r="I16" s="125" t="s">
        <v>50</v>
      </c>
      <c r="J16" s="125"/>
      <c r="K16" s="125">
        <v>4</v>
      </c>
      <c r="L16" s="126">
        <v>0.4</v>
      </c>
      <c r="M16" s="126">
        <v>0.5</v>
      </c>
      <c r="N16" s="126">
        <v>0.7</v>
      </c>
      <c r="O16" s="126">
        <v>0.8</v>
      </c>
      <c r="P16" s="126">
        <v>0.8</v>
      </c>
      <c r="Q16" s="126">
        <v>0.85</v>
      </c>
      <c r="R16" s="126">
        <v>0.9</v>
      </c>
      <c r="S16" s="126">
        <v>0.9</v>
      </c>
      <c r="T16" s="126">
        <v>1</v>
      </c>
      <c r="U16" s="126">
        <v>1</v>
      </c>
      <c r="V16" s="126">
        <v>1</v>
      </c>
      <c r="W16" s="126">
        <v>1</v>
      </c>
      <c r="X16" s="126">
        <v>1</v>
      </c>
      <c r="Y16" s="126">
        <v>1</v>
      </c>
      <c r="Z16" s="126">
        <v>1</v>
      </c>
      <c r="AA16" s="126" t="s">
        <v>51</v>
      </c>
      <c r="AB16" s="126" t="s">
        <v>85</v>
      </c>
      <c r="AC16" s="154" t="s">
        <v>84</v>
      </c>
    </row>
    <row r="17" spans="1:29" ht="21.95" customHeight="1" x14ac:dyDescent="0.3">
      <c r="A17" s="120"/>
      <c r="B17" s="121"/>
      <c r="C17" s="127">
        <v>42860</v>
      </c>
      <c r="D17" s="21" t="s">
        <v>60</v>
      </c>
      <c r="E17" s="122">
        <f t="shared" si="3"/>
        <v>4</v>
      </c>
      <c r="F17" s="124" t="s">
        <v>27</v>
      </c>
      <c r="G17" s="138" t="s">
        <v>54</v>
      </c>
      <c r="H17" s="146">
        <v>42908</v>
      </c>
      <c r="I17" s="125" t="s">
        <v>50</v>
      </c>
      <c r="J17" s="125"/>
      <c r="K17" s="223">
        <v>2</v>
      </c>
      <c r="L17" s="123">
        <v>0.25</v>
      </c>
      <c r="M17" s="123">
        <v>0.4</v>
      </c>
      <c r="N17" s="126">
        <v>1</v>
      </c>
      <c r="O17" s="126">
        <v>1</v>
      </c>
      <c r="P17" s="126">
        <v>1</v>
      </c>
      <c r="Q17" s="126">
        <v>1</v>
      </c>
      <c r="R17" s="126">
        <v>1</v>
      </c>
      <c r="S17" s="126">
        <v>1</v>
      </c>
      <c r="T17" s="126">
        <v>1</v>
      </c>
      <c r="U17" s="126">
        <v>1</v>
      </c>
      <c r="V17" s="126">
        <v>1</v>
      </c>
      <c r="W17" s="126">
        <v>1</v>
      </c>
      <c r="X17" s="126">
        <v>1</v>
      </c>
      <c r="Y17" s="126">
        <v>1</v>
      </c>
      <c r="Z17" s="126">
        <v>1</v>
      </c>
      <c r="AA17" s="126" t="s">
        <v>51</v>
      </c>
      <c r="AB17" s="126" t="s">
        <v>85</v>
      </c>
      <c r="AC17" s="154" t="s">
        <v>84</v>
      </c>
    </row>
    <row r="18" spans="1:29" ht="21.95" customHeight="1" x14ac:dyDescent="0.3">
      <c r="A18" s="120"/>
      <c r="B18" s="121"/>
      <c r="C18" s="121"/>
      <c r="D18" s="21" t="s">
        <v>60</v>
      </c>
      <c r="E18" s="122">
        <f t="shared" si="3"/>
        <v>5</v>
      </c>
      <c r="F18" s="23" t="s">
        <v>28</v>
      </c>
      <c r="G18" s="24" t="s">
        <v>54</v>
      </c>
      <c r="H18" s="25">
        <v>42908</v>
      </c>
      <c r="I18" s="26" t="s">
        <v>71</v>
      </c>
      <c r="J18" s="26"/>
      <c r="K18" s="224"/>
      <c r="L18" s="128">
        <v>0</v>
      </c>
      <c r="M18" s="128">
        <v>0</v>
      </c>
      <c r="N18" s="128">
        <v>0</v>
      </c>
      <c r="O18" s="128">
        <v>0</v>
      </c>
      <c r="P18" s="128">
        <v>0</v>
      </c>
      <c r="Q18" s="128">
        <v>0</v>
      </c>
      <c r="R18" s="128">
        <v>0</v>
      </c>
      <c r="S18" s="128">
        <v>0</v>
      </c>
      <c r="T18" s="128">
        <v>0</v>
      </c>
      <c r="U18" s="128">
        <v>0</v>
      </c>
      <c r="V18" s="128">
        <v>0</v>
      </c>
      <c r="W18" s="128">
        <v>0</v>
      </c>
      <c r="X18" s="128">
        <v>0</v>
      </c>
      <c r="Y18" s="128">
        <v>0</v>
      </c>
      <c r="Z18" s="128">
        <v>0</v>
      </c>
      <c r="AA18" s="128"/>
      <c r="AB18" s="128"/>
      <c r="AC18" s="156" t="s">
        <v>70</v>
      </c>
    </row>
    <row r="19" spans="1:29" ht="21.95" customHeight="1" x14ac:dyDescent="0.3">
      <c r="A19" s="73"/>
      <c r="B19" s="74"/>
      <c r="C19" s="127"/>
      <c r="D19" s="21" t="s">
        <v>60</v>
      </c>
      <c r="E19" s="122">
        <f t="shared" si="3"/>
        <v>6</v>
      </c>
      <c r="F19" s="124" t="s">
        <v>40</v>
      </c>
      <c r="G19" s="145" t="s">
        <v>54</v>
      </c>
      <c r="H19" s="146">
        <v>42908</v>
      </c>
      <c r="I19" s="125" t="s">
        <v>50</v>
      </c>
      <c r="J19" s="125"/>
      <c r="K19" s="225"/>
      <c r="L19" s="123">
        <v>0.25</v>
      </c>
      <c r="M19" s="123">
        <v>0.4</v>
      </c>
      <c r="N19" s="126">
        <v>1</v>
      </c>
      <c r="O19" s="126">
        <v>1</v>
      </c>
      <c r="P19" s="126">
        <v>1</v>
      </c>
      <c r="Q19" s="126">
        <v>1</v>
      </c>
      <c r="R19" s="126">
        <v>1</v>
      </c>
      <c r="S19" s="126">
        <v>1</v>
      </c>
      <c r="T19" s="126">
        <v>1</v>
      </c>
      <c r="U19" s="126">
        <v>1</v>
      </c>
      <c r="V19" s="126">
        <v>1</v>
      </c>
      <c r="W19" s="126">
        <v>1</v>
      </c>
      <c r="X19" s="126">
        <v>1</v>
      </c>
      <c r="Y19" s="126">
        <v>1</v>
      </c>
      <c r="Z19" s="126">
        <v>1</v>
      </c>
      <c r="AA19" s="126" t="s">
        <v>51</v>
      </c>
      <c r="AB19" s="126" t="s">
        <v>85</v>
      </c>
      <c r="AC19" s="154" t="s">
        <v>84</v>
      </c>
    </row>
    <row r="20" spans="1:29" ht="21.95" customHeight="1" x14ac:dyDescent="0.3">
      <c r="A20" s="120"/>
      <c r="B20" s="143"/>
      <c r="C20" s="143"/>
      <c r="D20" s="21" t="s">
        <v>60</v>
      </c>
      <c r="E20" s="122">
        <f t="shared" si="3"/>
        <v>7</v>
      </c>
      <c r="F20" s="23" t="s">
        <v>41</v>
      </c>
      <c r="G20" s="24" t="s">
        <v>54</v>
      </c>
      <c r="H20" s="25">
        <v>42908</v>
      </c>
      <c r="I20" s="26" t="s">
        <v>71</v>
      </c>
      <c r="J20" s="26"/>
      <c r="K20" s="96"/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  <c r="S20" s="128">
        <v>0</v>
      </c>
      <c r="T20" s="128">
        <v>0</v>
      </c>
      <c r="U20" s="128">
        <v>0</v>
      </c>
      <c r="V20" s="128">
        <v>0</v>
      </c>
      <c r="W20" s="128">
        <v>0</v>
      </c>
      <c r="X20" s="128">
        <v>0</v>
      </c>
      <c r="Y20" s="128">
        <v>0</v>
      </c>
      <c r="Z20" s="128">
        <v>0</v>
      </c>
      <c r="AA20" s="128"/>
      <c r="AB20" s="128"/>
      <c r="AC20" s="156" t="s">
        <v>70</v>
      </c>
    </row>
    <row r="21" spans="1:29" ht="21.95" customHeight="1" x14ac:dyDescent="0.3">
      <c r="A21" s="120"/>
      <c r="B21" s="143"/>
      <c r="C21" s="143"/>
      <c r="D21" s="21" t="s">
        <v>60</v>
      </c>
      <c r="E21" s="122">
        <f t="shared" si="3"/>
        <v>8</v>
      </c>
      <c r="F21" s="23" t="s">
        <v>29</v>
      </c>
      <c r="G21" s="24" t="s">
        <v>54</v>
      </c>
      <c r="H21" s="25">
        <v>42908</v>
      </c>
      <c r="I21" s="26" t="s">
        <v>71</v>
      </c>
      <c r="J21" s="26"/>
      <c r="K21" s="96"/>
      <c r="L21" s="128">
        <v>0</v>
      </c>
      <c r="M21" s="128">
        <v>0</v>
      </c>
      <c r="N21" s="128">
        <v>0</v>
      </c>
      <c r="O21" s="128">
        <v>0</v>
      </c>
      <c r="P21" s="128">
        <v>0</v>
      </c>
      <c r="Q21" s="128">
        <v>0</v>
      </c>
      <c r="R21" s="128">
        <v>0</v>
      </c>
      <c r="S21" s="128">
        <v>0</v>
      </c>
      <c r="T21" s="128">
        <v>0</v>
      </c>
      <c r="U21" s="128">
        <v>0</v>
      </c>
      <c r="V21" s="128">
        <v>0</v>
      </c>
      <c r="W21" s="128">
        <v>0</v>
      </c>
      <c r="X21" s="128">
        <v>0</v>
      </c>
      <c r="Y21" s="128">
        <v>0</v>
      </c>
      <c r="Z21" s="128">
        <v>0</v>
      </c>
      <c r="AA21" s="128"/>
      <c r="AB21" s="128"/>
      <c r="AC21" s="156" t="s">
        <v>70</v>
      </c>
    </row>
    <row r="22" spans="1:29" ht="21.95" customHeight="1" x14ac:dyDescent="0.3">
      <c r="A22" s="120"/>
      <c r="B22" s="143"/>
      <c r="C22" s="143"/>
      <c r="D22" s="21" t="s">
        <v>60</v>
      </c>
      <c r="E22" s="122">
        <f t="shared" si="3"/>
        <v>9</v>
      </c>
      <c r="F22" s="23" t="s">
        <v>30</v>
      </c>
      <c r="G22" s="24" t="s">
        <v>54</v>
      </c>
      <c r="H22" s="25">
        <v>42908</v>
      </c>
      <c r="I22" s="26" t="s">
        <v>71</v>
      </c>
      <c r="J22" s="26"/>
      <c r="K22" s="96"/>
      <c r="L22" s="128">
        <v>0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28">
        <v>0</v>
      </c>
      <c r="S22" s="128">
        <v>0</v>
      </c>
      <c r="T22" s="128">
        <v>0</v>
      </c>
      <c r="U22" s="128">
        <v>0</v>
      </c>
      <c r="V22" s="128">
        <v>0</v>
      </c>
      <c r="W22" s="128">
        <v>0</v>
      </c>
      <c r="X22" s="128">
        <v>0</v>
      </c>
      <c r="Y22" s="128">
        <v>0</v>
      </c>
      <c r="Z22" s="128">
        <v>0</v>
      </c>
      <c r="AA22" s="128"/>
      <c r="AB22" s="128"/>
      <c r="AC22" s="156" t="s">
        <v>70</v>
      </c>
    </row>
    <row r="23" spans="1:29" ht="21.95" customHeight="1" x14ac:dyDescent="0.3">
      <c r="A23" s="120"/>
      <c r="B23" s="143"/>
      <c r="C23" s="143"/>
      <c r="D23" s="21" t="s">
        <v>60</v>
      </c>
      <c r="E23" s="122">
        <f t="shared" si="3"/>
        <v>10</v>
      </c>
      <c r="F23" s="124" t="s">
        <v>31</v>
      </c>
      <c r="G23" s="145" t="s">
        <v>54</v>
      </c>
      <c r="H23" s="146">
        <v>42908</v>
      </c>
      <c r="I23" s="125" t="s">
        <v>50</v>
      </c>
      <c r="J23" s="125"/>
      <c r="K23" s="125">
        <v>3</v>
      </c>
      <c r="L23" s="126">
        <v>0.5</v>
      </c>
      <c r="M23" s="126">
        <v>0.6</v>
      </c>
      <c r="N23" s="126">
        <v>0.9</v>
      </c>
      <c r="O23" s="126">
        <v>1</v>
      </c>
      <c r="P23" s="126">
        <v>1</v>
      </c>
      <c r="Q23" s="126">
        <v>1</v>
      </c>
      <c r="R23" s="126">
        <v>1</v>
      </c>
      <c r="S23" s="126">
        <v>1</v>
      </c>
      <c r="T23" s="126">
        <v>1</v>
      </c>
      <c r="U23" s="126">
        <v>1</v>
      </c>
      <c r="V23" s="126">
        <v>1</v>
      </c>
      <c r="W23" s="126">
        <v>1</v>
      </c>
      <c r="X23" s="126">
        <v>1</v>
      </c>
      <c r="Y23" s="126">
        <v>1</v>
      </c>
      <c r="Z23" s="126">
        <v>1</v>
      </c>
      <c r="AA23" s="126" t="s">
        <v>51</v>
      </c>
      <c r="AB23" s="126" t="s">
        <v>85</v>
      </c>
      <c r="AC23" s="154" t="s">
        <v>84</v>
      </c>
    </row>
    <row r="24" spans="1:29" ht="21.95" customHeight="1" x14ac:dyDescent="0.3">
      <c r="A24" s="120"/>
      <c r="B24" s="143"/>
      <c r="C24" s="143"/>
      <c r="D24" s="21" t="s">
        <v>60</v>
      </c>
      <c r="E24" s="122">
        <f t="shared" si="3"/>
        <v>11</v>
      </c>
      <c r="F24" s="124" t="s">
        <v>32</v>
      </c>
      <c r="G24" s="145" t="s">
        <v>54</v>
      </c>
      <c r="H24" s="146">
        <v>42908</v>
      </c>
      <c r="I24" s="125" t="s">
        <v>50</v>
      </c>
      <c r="J24" s="125"/>
      <c r="K24" s="96"/>
      <c r="L24" s="126">
        <v>1</v>
      </c>
      <c r="M24" s="126">
        <v>1</v>
      </c>
      <c r="N24" s="126">
        <v>1</v>
      </c>
      <c r="O24" s="126">
        <v>1</v>
      </c>
      <c r="P24" s="126">
        <v>1</v>
      </c>
      <c r="Q24" s="126">
        <v>1</v>
      </c>
      <c r="R24" s="126">
        <v>1</v>
      </c>
      <c r="S24" s="126">
        <v>1</v>
      </c>
      <c r="T24" s="126">
        <v>1</v>
      </c>
      <c r="U24" s="126">
        <v>1</v>
      </c>
      <c r="V24" s="126">
        <v>1</v>
      </c>
      <c r="W24" s="126">
        <v>1</v>
      </c>
      <c r="X24" s="126">
        <v>1</v>
      </c>
      <c r="Y24" s="126">
        <v>1</v>
      </c>
      <c r="Z24" s="126">
        <v>1</v>
      </c>
      <c r="AA24" s="126" t="s">
        <v>51</v>
      </c>
      <c r="AB24" s="126" t="s">
        <v>85</v>
      </c>
      <c r="AC24" s="154" t="s">
        <v>84</v>
      </c>
    </row>
    <row r="25" spans="1:29" ht="21.95" customHeight="1" x14ac:dyDescent="0.3">
      <c r="A25" s="120"/>
      <c r="B25" s="143"/>
      <c r="C25" s="143"/>
      <c r="D25" s="21" t="s">
        <v>60</v>
      </c>
      <c r="E25" s="122">
        <f t="shared" si="3"/>
        <v>12</v>
      </c>
      <c r="F25" s="124" t="s">
        <v>53</v>
      </c>
      <c r="G25" s="182" t="s">
        <v>54</v>
      </c>
      <c r="H25" s="146">
        <v>42901</v>
      </c>
      <c r="I25" s="125" t="s">
        <v>50</v>
      </c>
      <c r="J25" s="125"/>
      <c r="K25" s="125"/>
      <c r="L25" s="126">
        <v>0.05</v>
      </c>
      <c r="M25" s="126">
        <v>0.05</v>
      </c>
      <c r="N25" s="126">
        <v>0.05</v>
      </c>
      <c r="O25" s="126">
        <v>0.05</v>
      </c>
      <c r="P25" s="126">
        <v>0.15</v>
      </c>
      <c r="Q25" s="126">
        <v>0.9</v>
      </c>
      <c r="R25" s="126">
        <v>0.95</v>
      </c>
      <c r="S25" s="126">
        <v>1</v>
      </c>
      <c r="T25" s="126">
        <v>1</v>
      </c>
      <c r="U25" s="126">
        <v>1</v>
      </c>
      <c r="V25" s="126">
        <v>1</v>
      </c>
      <c r="W25" s="126">
        <v>1</v>
      </c>
      <c r="X25" s="126">
        <v>1</v>
      </c>
      <c r="Y25" s="126">
        <v>1</v>
      </c>
      <c r="Z25" s="126">
        <v>1</v>
      </c>
      <c r="AA25" s="126" t="s">
        <v>51</v>
      </c>
      <c r="AB25" s="126" t="s">
        <v>85</v>
      </c>
      <c r="AC25" s="154" t="s">
        <v>84</v>
      </c>
    </row>
    <row r="26" spans="1:29" ht="21.95" customHeight="1" thickBot="1" x14ac:dyDescent="0.35">
      <c r="A26" s="120"/>
      <c r="B26" s="143"/>
      <c r="C26" s="143"/>
      <c r="D26" s="21" t="s">
        <v>60</v>
      </c>
      <c r="E26" s="122">
        <f t="shared" si="3"/>
        <v>13</v>
      </c>
      <c r="F26" s="124" t="s">
        <v>33</v>
      </c>
      <c r="G26" s="216" t="s">
        <v>54</v>
      </c>
      <c r="H26" s="146">
        <v>42885</v>
      </c>
      <c r="I26" s="125" t="s">
        <v>50</v>
      </c>
      <c r="J26" s="125"/>
      <c r="K26" s="125"/>
      <c r="L26" s="126">
        <v>0</v>
      </c>
      <c r="M26" s="126">
        <v>0</v>
      </c>
      <c r="N26" s="126">
        <v>0</v>
      </c>
      <c r="O26" s="126">
        <v>0</v>
      </c>
      <c r="P26" s="126">
        <v>0</v>
      </c>
      <c r="Q26" s="126">
        <v>0</v>
      </c>
      <c r="R26" s="126">
        <v>0</v>
      </c>
      <c r="S26" s="126">
        <v>0</v>
      </c>
      <c r="T26" s="126">
        <v>0.85</v>
      </c>
      <c r="U26" s="126">
        <v>0.85</v>
      </c>
      <c r="V26" s="126">
        <v>0.85</v>
      </c>
      <c r="W26" s="126">
        <v>0.9</v>
      </c>
      <c r="X26" s="126">
        <v>0.98</v>
      </c>
      <c r="Y26" s="126">
        <v>1</v>
      </c>
      <c r="Z26" s="126">
        <v>1</v>
      </c>
      <c r="AA26" s="126" t="s">
        <v>51</v>
      </c>
      <c r="AB26" s="126" t="s">
        <v>85</v>
      </c>
      <c r="AC26" s="154" t="s">
        <v>84</v>
      </c>
    </row>
    <row r="27" spans="1:29" ht="21.95" customHeight="1" thickBot="1" x14ac:dyDescent="0.35">
      <c r="A27" s="131"/>
      <c r="B27" s="114"/>
      <c r="C27" s="114" t="s">
        <v>34</v>
      </c>
      <c r="D27" s="111" t="s">
        <v>60</v>
      </c>
      <c r="E27" s="114"/>
      <c r="F27" s="134" t="s">
        <v>80</v>
      </c>
      <c r="G27" s="132"/>
      <c r="H27" s="132"/>
      <c r="I27" s="132"/>
      <c r="J27" s="132">
        <f>SUM(J14:J26)</f>
        <v>0</v>
      </c>
      <c r="K27" s="132">
        <f>SUM(K14:K26)</f>
        <v>24</v>
      </c>
      <c r="L27" s="135">
        <f t="shared" ref="L27:Z27" si="4">AVERAGE(L23:L25,L19,L14:L17)</f>
        <v>0.46874999999999994</v>
      </c>
      <c r="M27" s="135">
        <f t="shared" si="4"/>
        <v>0.54375000000000007</v>
      </c>
      <c r="N27" s="135">
        <f t="shared" si="4"/>
        <v>0.69374999999999998</v>
      </c>
      <c r="O27" s="135">
        <f t="shared" si="4"/>
        <v>0.72499999999999998</v>
      </c>
      <c r="P27" s="135">
        <f t="shared" si="4"/>
        <v>0.79999999999999993</v>
      </c>
      <c r="Q27" s="135">
        <f t="shared" ref="Q27:Y27" si="5">AVERAGE(Q23:Q25,Q19,Q14:Q17)</f>
        <v>0.92499999999999993</v>
      </c>
      <c r="R27" s="135">
        <f t="shared" si="5"/>
        <v>0.94375000000000009</v>
      </c>
      <c r="S27" s="135">
        <f t="shared" si="5"/>
        <v>0.96250000000000002</v>
      </c>
      <c r="T27" s="135">
        <f t="shared" si="5"/>
        <v>1</v>
      </c>
      <c r="U27" s="135">
        <f t="shared" si="5"/>
        <v>1</v>
      </c>
      <c r="V27" s="135">
        <f t="shared" si="5"/>
        <v>1</v>
      </c>
      <c r="W27" s="135">
        <f t="shared" si="5"/>
        <v>1</v>
      </c>
      <c r="X27" s="135">
        <f t="shared" si="5"/>
        <v>1</v>
      </c>
      <c r="Y27" s="135">
        <f t="shared" si="5"/>
        <v>1</v>
      </c>
      <c r="Z27" s="135">
        <f t="shared" si="4"/>
        <v>1</v>
      </c>
      <c r="AA27" s="142"/>
      <c r="AB27" s="198"/>
      <c r="AC27" s="203"/>
    </row>
    <row r="28" spans="1:29" ht="21.95" customHeight="1" x14ac:dyDescent="0.3">
      <c r="A28" s="157">
        <v>29</v>
      </c>
      <c r="B28" s="9" t="s">
        <v>55</v>
      </c>
      <c r="C28" s="9" t="s">
        <v>62</v>
      </c>
      <c r="D28" s="10" t="s">
        <v>62</v>
      </c>
      <c r="E28" s="119">
        <v>1</v>
      </c>
      <c r="F28" s="170" t="s">
        <v>20</v>
      </c>
      <c r="G28" s="171" t="s">
        <v>54</v>
      </c>
      <c r="H28" s="172">
        <v>42885</v>
      </c>
      <c r="I28" s="125" t="s">
        <v>50</v>
      </c>
      <c r="J28" s="171"/>
      <c r="K28" s="171">
        <v>4</v>
      </c>
      <c r="L28" s="173">
        <v>0.3</v>
      </c>
      <c r="M28" s="173">
        <v>0.35</v>
      </c>
      <c r="N28" s="173">
        <v>0.5</v>
      </c>
      <c r="O28" s="173">
        <v>0.8</v>
      </c>
      <c r="P28" s="173">
        <v>0.9</v>
      </c>
      <c r="Q28" s="173">
        <v>0.9</v>
      </c>
      <c r="R28" s="173">
        <v>0.9</v>
      </c>
      <c r="S28" s="173">
        <v>0.95</v>
      </c>
      <c r="T28" s="173">
        <v>1</v>
      </c>
      <c r="U28" s="173">
        <v>1</v>
      </c>
      <c r="V28" s="173">
        <v>1</v>
      </c>
      <c r="W28" s="173">
        <v>1</v>
      </c>
      <c r="X28" s="173">
        <v>1</v>
      </c>
      <c r="Y28" s="173">
        <v>1</v>
      </c>
      <c r="Z28" s="173">
        <v>1</v>
      </c>
      <c r="AA28" s="126" t="s">
        <v>51</v>
      </c>
      <c r="AB28" s="126" t="s">
        <v>85</v>
      </c>
      <c r="AC28" s="154" t="s">
        <v>84</v>
      </c>
    </row>
    <row r="29" spans="1:29" ht="21.95" customHeight="1" x14ac:dyDescent="0.3">
      <c r="A29" s="155"/>
      <c r="B29" s="121"/>
      <c r="C29" s="121"/>
      <c r="D29" s="21" t="s">
        <v>62</v>
      </c>
      <c r="E29" s="122">
        <f>E28+1</f>
        <v>2</v>
      </c>
      <c r="F29" s="124" t="s">
        <v>24</v>
      </c>
      <c r="G29" s="190" t="s">
        <v>54</v>
      </c>
      <c r="H29" s="146">
        <v>42885</v>
      </c>
      <c r="I29" s="125" t="s">
        <v>50</v>
      </c>
      <c r="J29" s="125"/>
      <c r="K29" s="125">
        <v>10</v>
      </c>
      <c r="L29" s="126">
        <v>0.8</v>
      </c>
      <c r="M29" s="126">
        <v>0.9</v>
      </c>
      <c r="N29" s="126">
        <v>0.9</v>
      </c>
      <c r="O29" s="126">
        <v>0.9</v>
      </c>
      <c r="P29" s="126">
        <v>0.9</v>
      </c>
      <c r="Q29" s="126">
        <v>0.95</v>
      </c>
      <c r="R29" s="126">
        <v>0.95</v>
      </c>
      <c r="S29" s="126">
        <v>0.95</v>
      </c>
      <c r="T29" s="126">
        <v>1</v>
      </c>
      <c r="U29" s="126">
        <v>1</v>
      </c>
      <c r="V29" s="126">
        <v>1</v>
      </c>
      <c r="W29" s="126">
        <v>1</v>
      </c>
      <c r="X29" s="126">
        <v>1</v>
      </c>
      <c r="Y29" s="126">
        <v>1</v>
      </c>
      <c r="Z29" s="126">
        <v>1</v>
      </c>
      <c r="AA29" s="126" t="s">
        <v>51</v>
      </c>
      <c r="AB29" s="126" t="s">
        <v>85</v>
      </c>
      <c r="AC29" s="154" t="s">
        <v>84</v>
      </c>
    </row>
    <row r="30" spans="1:29" ht="21.95" customHeight="1" x14ac:dyDescent="0.3">
      <c r="A30" s="120"/>
      <c r="B30" s="121" t="s">
        <v>25</v>
      </c>
      <c r="C30" s="121" t="s">
        <v>63</v>
      </c>
      <c r="D30" s="21" t="s">
        <v>62</v>
      </c>
      <c r="E30" s="122">
        <f t="shared" ref="E30:E40" si="6">E29+1</f>
        <v>3</v>
      </c>
      <c r="F30" s="124" t="s">
        <v>38</v>
      </c>
      <c r="G30" s="190" t="s">
        <v>54</v>
      </c>
      <c r="H30" s="146">
        <v>42885</v>
      </c>
      <c r="I30" s="125" t="s">
        <v>50</v>
      </c>
      <c r="J30" s="125"/>
      <c r="K30" s="125">
        <v>4</v>
      </c>
      <c r="L30" s="126">
        <v>0.5</v>
      </c>
      <c r="M30" s="126">
        <v>0.6</v>
      </c>
      <c r="N30" s="126">
        <v>0.7</v>
      </c>
      <c r="O30" s="126">
        <v>0.8</v>
      </c>
      <c r="P30" s="126">
        <v>0.8</v>
      </c>
      <c r="Q30" s="126">
        <v>0.85</v>
      </c>
      <c r="R30" s="126">
        <v>0.9</v>
      </c>
      <c r="S30" s="126">
        <v>0.9</v>
      </c>
      <c r="T30" s="126">
        <v>1</v>
      </c>
      <c r="U30" s="126">
        <v>1</v>
      </c>
      <c r="V30" s="126">
        <v>1</v>
      </c>
      <c r="W30" s="126">
        <v>1</v>
      </c>
      <c r="X30" s="126">
        <v>1</v>
      </c>
      <c r="Y30" s="126">
        <v>1</v>
      </c>
      <c r="Z30" s="126">
        <v>1</v>
      </c>
      <c r="AA30" s="126" t="s">
        <v>51</v>
      </c>
      <c r="AB30" s="126" t="s">
        <v>85</v>
      </c>
      <c r="AC30" s="154" t="s">
        <v>84</v>
      </c>
    </row>
    <row r="31" spans="1:29" ht="21.95" customHeight="1" x14ac:dyDescent="0.3">
      <c r="A31" s="120"/>
      <c r="B31" s="121"/>
      <c r="C31" s="127">
        <v>42860</v>
      </c>
      <c r="D31" s="21" t="s">
        <v>62</v>
      </c>
      <c r="E31" s="122">
        <f t="shared" si="6"/>
        <v>4</v>
      </c>
      <c r="F31" s="124" t="s">
        <v>27</v>
      </c>
      <c r="G31" s="145" t="s">
        <v>54</v>
      </c>
      <c r="H31" s="146">
        <v>42877</v>
      </c>
      <c r="I31" s="125" t="s">
        <v>50</v>
      </c>
      <c r="J31" s="176"/>
      <c r="K31" s="223">
        <v>2</v>
      </c>
      <c r="L31" s="123">
        <v>0.25</v>
      </c>
      <c r="M31" s="123">
        <v>0.4</v>
      </c>
      <c r="N31" s="126">
        <v>1</v>
      </c>
      <c r="O31" s="126">
        <v>1</v>
      </c>
      <c r="P31" s="126">
        <v>1</v>
      </c>
      <c r="Q31" s="126">
        <v>1</v>
      </c>
      <c r="R31" s="126">
        <v>1</v>
      </c>
      <c r="S31" s="126">
        <v>1</v>
      </c>
      <c r="T31" s="126">
        <v>1</v>
      </c>
      <c r="U31" s="126">
        <v>1</v>
      </c>
      <c r="V31" s="126">
        <v>1</v>
      </c>
      <c r="W31" s="126">
        <v>1</v>
      </c>
      <c r="X31" s="126">
        <v>1</v>
      </c>
      <c r="Y31" s="126">
        <v>1</v>
      </c>
      <c r="Z31" s="126">
        <v>1</v>
      </c>
      <c r="AA31" s="126" t="s">
        <v>51</v>
      </c>
      <c r="AB31" s="126" t="s">
        <v>85</v>
      </c>
      <c r="AC31" s="154" t="s">
        <v>84</v>
      </c>
    </row>
    <row r="32" spans="1:29" ht="21.95" customHeight="1" x14ac:dyDescent="0.3">
      <c r="A32" s="120"/>
      <c r="B32" s="121"/>
      <c r="C32" s="121"/>
      <c r="D32" s="21" t="s">
        <v>62</v>
      </c>
      <c r="E32" s="122">
        <f t="shared" si="6"/>
        <v>5</v>
      </c>
      <c r="F32" s="124" t="s">
        <v>28</v>
      </c>
      <c r="G32" s="145" t="s">
        <v>54</v>
      </c>
      <c r="H32" s="146">
        <v>42866</v>
      </c>
      <c r="I32" s="125" t="s">
        <v>50</v>
      </c>
      <c r="J32" s="177"/>
      <c r="K32" s="225"/>
      <c r="L32" s="126">
        <v>0.9</v>
      </c>
      <c r="M32" s="126">
        <v>1</v>
      </c>
      <c r="N32" s="126">
        <v>1</v>
      </c>
      <c r="O32" s="126">
        <v>1</v>
      </c>
      <c r="P32" s="126">
        <v>1</v>
      </c>
      <c r="Q32" s="126">
        <v>1</v>
      </c>
      <c r="R32" s="126">
        <v>1</v>
      </c>
      <c r="S32" s="126">
        <v>1</v>
      </c>
      <c r="T32" s="126">
        <v>1</v>
      </c>
      <c r="U32" s="126">
        <v>1</v>
      </c>
      <c r="V32" s="126">
        <v>1</v>
      </c>
      <c r="W32" s="126">
        <v>1</v>
      </c>
      <c r="X32" s="126">
        <v>1</v>
      </c>
      <c r="Y32" s="126">
        <v>1</v>
      </c>
      <c r="Z32" s="126">
        <v>1</v>
      </c>
      <c r="AA32" s="126" t="s">
        <v>51</v>
      </c>
      <c r="AB32" s="126" t="s">
        <v>85</v>
      </c>
      <c r="AC32" s="154" t="s">
        <v>84</v>
      </c>
    </row>
    <row r="33" spans="1:29" ht="21.95" customHeight="1" x14ac:dyDescent="0.3">
      <c r="A33" s="73"/>
      <c r="B33" s="74"/>
      <c r="C33" s="127"/>
      <c r="D33" s="21" t="s">
        <v>62</v>
      </c>
      <c r="E33" s="122">
        <f t="shared" si="6"/>
        <v>6</v>
      </c>
      <c r="F33" s="124" t="s">
        <v>40</v>
      </c>
      <c r="G33" s="145" t="s">
        <v>54</v>
      </c>
      <c r="H33" s="146">
        <v>42877</v>
      </c>
      <c r="I33" s="125" t="s">
        <v>50</v>
      </c>
      <c r="J33" s="177"/>
      <c r="K33" s="226">
        <v>2</v>
      </c>
      <c r="L33" s="126">
        <v>0.25</v>
      </c>
      <c r="M33" s="126">
        <v>0.4</v>
      </c>
      <c r="N33" s="126">
        <v>1</v>
      </c>
      <c r="O33" s="126">
        <v>1</v>
      </c>
      <c r="P33" s="126">
        <v>1</v>
      </c>
      <c r="Q33" s="126">
        <v>1</v>
      </c>
      <c r="R33" s="126">
        <v>1</v>
      </c>
      <c r="S33" s="126">
        <v>1</v>
      </c>
      <c r="T33" s="126">
        <v>1</v>
      </c>
      <c r="U33" s="126">
        <v>1</v>
      </c>
      <c r="V33" s="126">
        <v>1</v>
      </c>
      <c r="W33" s="126">
        <v>1</v>
      </c>
      <c r="X33" s="126">
        <v>1</v>
      </c>
      <c r="Y33" s="126">
        <v>1</v>
      </c>
      <c r="Z33" s="126">
        <v>1</v>
      </c>
      <c r="AA33" s="126" t="s">
        <v>51</v>
      </c>
      <c r="AB33" s="126" t="s">
        <v>85</v>
      </c>
      <c r="AC33" s="154" t="s">
        <v>84</v>
      </c>
    </row>
    <row r="34" spans="1:29" ht="21.95" customHeight="1" x14ac:dyDescent="0.3">
      <c r="A34" s="120"/>
      <c r="B34" s="143"/>
      <c r="C34" s="143"/>
      <c r="D34" s="21" t="s">
        <v>62</v>
      </c>
      <c r="E34" s="122">
        <f t="shared" si="6"/>
        <v>7</v>
      </c>
      <c r="F34" s="124" t="s">
        <v>41</v>
      </c>
      <c r="G34" s="145" t="s">
        <v>54</v>
      </c>
      <c r="H34" s="146">
        <v>42866</v>
      </c>
      <c r="I34" s="125" t="s">
        <v>50</v>
      </c>
      <c r="J34" s="178"/>
      <c r="K34" s="227"/>
      <c r="L34" s="126">
        <v>0.9</v>
      </c>
      <c r="M34" s="126">
        <v>1</v>
      </c>
      <c r="N34" s="126">
        <v>1</v>
      </c>
      <c r="O34" s="126">
        <v>1</v>
      </c>
      <c r="P34" s="126">
        <v>1</v>
      </c>
      <c r="Q34" s="126">
        <v>1</v>
      </c>
      <c r="R34" s="126">
        <v>1</v>
      </c>
      <c r="S34" s="126">
        <v>1</v>
      </c>
      <c r="T34" s="126">
        <v>1</v>
      </c>
      <c r="U34" s="126">
        <v>1</v>
      </c>
      <c r="V34" s="126">
        <v>1</v>
      </c>
      <c r="W34" s="126">
        <v>1</v>
      </c>
      <c r="X34" s="126">
        <v>1</v>
      </c>
      <c r="Y34" s="126">
        <v>1</v>
      </c>
      <c r="Z34" s="126">
        <v>1</v>
      </c>
      <c r="AA34" s="126" t="s">
        <v>51</v>
      </c>
      <c r="AB34" s="126" t="s">
        <v>85</v>
      </c>
      <c r="AC34" s="154" t="s">
        <v>84</v>
      </c>
    </row>
    <row r="35" spans="1:29" ht="21.95" customHeight="1" x14ac:dyDescent="0.3">
      <c r="A35" s="120"/>
      <c r="B35" s="143"/>
      <c r="C35" s="143"/>
      <c r="D35" s="21" t="s">
        <v>62</v>
      </c>
      <c r="E35" s="122">
        <f t="shared" si="6"/>
        <v>8</v>
      </c>
      <c r="F35" s="23" t="s">
        <v>29</v>
      </c>
      <c r="G35" s="24" t="s">
        <v>54</v>
      </c>
      <c r="H35" s="25">
        <v>42877</v>
      </c>
      <c r="I35" s="26" t="s">
        <v>71</v>
      </c>
      <c r="J35" s="158"/>
      <c r="K35" s="96">
        <v>0</v>
      </c>
      <c r="L35" s="128">
        <v>0</v>
      </c>
      <c r="M35" s="128">
        <v>0</v>
      </c>
      <c r="N35" s="128">
        <v>0</v>
      </c>
      <c r="O35" s="128">
        <v>0</v>
      </c>
      <c r="P35" s="128">
        <v>0</v>
      </c>
      <c r="Q35" s="128">
        <v>0</v>
      </c>
      <c r="R35" s="128">
        <v>0</v>
      </c>
      <c r="S35" s="128">
        <v>0</v>
      </c>
      <c r="T35" s="128">
        <v>0</v>
      </c>
      <c r="U35" s="128">
        <v>0</v>
      </c>
      <c r="V35" s="128">
        <v>0</v>
      </c>
      <c r="W35" s="128">
        <v>0</v>
      </c>
      <c r="X35" s="128">
        <v>0</v>
      </c>
      <c r="Y35" s="128">
        <v>0</v>
      </c>
      <c r="Z35" s="128">
        <v>0</v>
      </c>
      <c r="AA35" s="128"/>
      <c r="AB35" s="201"/>
      <c r="AC35" s="27" t="s">
        <v>64</v>
      </c>
    </row>
    <row r="36" spans="1:29" ht="21.95" customHeight="1" x14ac:dyDescent="0.3">
      <c r="A36" s="120"/>
      <c r="B36" s="143"/>
      <c r="C36" s="143"/>
      <c r="D36" s="21" t="s">
        <v>62</v>
      </c>
      <c r="E36" s="122">
        <f t="shared" si="6"/>
        <v>9</v>
      </c>
      <c r="F36" s="23" t="s">
        <v>30</v>
      </c>
      <c r="G36" s="24" t="s">
        <v>54</v>
      </c>
      <c r="H36" s="25">
        <v>42866</v>
      </c>
      <c r="I36" s="26" t="s">
        <v>71</v>
      </c>
      <c r="J36" s="158"/>
      <c r="K36" s="96">
        <v>0</v>
      </c>
      <c r="L36" s="128">
        <v>0</v>
      </c>
      <c r="M36" s="128">
        <v>0</v>
      </c>
      <c r="N36" s="128">
        <v>0</v>
      </c>
      <c r="O36" s="128">
        <v>0</v>
      </c>
      <c r="P36" s="128">
        <v>0</v>
      </c>
      <c r="Q36" s="128">
        <v>0</v>
      </c>
      <c r="R36" s="128">
        <v>0</v>
      </c>
      <c r="S36" s="128">
        <v>0</v>
      </c>
      <c r="T36" s="128">
        <v>0</v>
      </c>
      <c r="U36" s="128">
        <v>0</v>
      </c>
      <c r="V36" s="128">
        <v>0</v>
      </c>
      <c r="W36" s="128">
        <v>0</v>
      </c>
      <c r="X36" s="128">
        <v>0</v>
      </c>
      <c r="Y36" s="128">
        <v>0</v>
      </c>
      <c r="Z36" s="128">
        <v>0</v>
      </c>
      <c r="AA36" s="128"/>
      <c r="AB36" s="201"/>
      <c r="AC36" s="27" t="s">
        <v>64</v>
      </c>
    </row>
    <row r="37" spans="1:29" ht="21.95" customHeight="1" x14ac:dyDescent="0.3">
      <c r="A37" s="120"/>
      <c r="B37" s="143"/>
      <c r="C37" s="143"/>
      <c r="D37" s="21" t="s">
        <v>62</v>
      </c>
      <c r="E37" s="122">
        <f t="shared" si="6"/>
        <v>10</v>
      </c>
      <c r="F37" s="180" t="s">
        <v>31</v>
      </c>
      <c r="G37" s="138" t="s">
        <v>54</v>
      </c>
      <c r="H37" s="146">
        <v>42877</v>
      </c>
      <c r="I37" s="125" t="s">
        <v>50</v>
      </c>
      <c r="J37" s="179"/>
      <c r="K37" s="96">
        <v>2</v>
      </c>
      <c r="L37" s="123">
        <v>0.5</v>
      </c>
      <c r="M37" s="123">
        <v>0.6</v>
      </c>
      <c r="N37" s="126">
        <v>0.8</v>
      </c>
      <c r="O37" s="126">
        <v>0.9</v>
      </c>
      <c r="P37" s="126">
        <v>1</v>
      </c>
      <c r="Q37" s="126">
        <v>1</v>
      </c>
      <c r="R37" s="126">
        <v>1</v>
      </c>
      <c r="S37" s="126">
        <v>1</v>
      </c>
      <c r="T37" s="126">
        <v>1</v>
      </c>
      <c r="U37" s="126">
        <v>1</v>
      </c>
      <c r="V37" s="126">
        <v>1</v>
      </c>
      <c r="W37" s="126">
        <v>1</v>
      </c>
      <c r="X37" s="126">
        <v>1</v>
      </c>
      <c r="Y37" s="126">
        <v>1</v>
      </c>
      <c r="Z37" s="126">
        <v>1</v>
      </c>
      <c r="AA37" s="126" t="s">
        <v>51</v>
      </c>
      <c r="AB37" s="126" t="s">
        <v>85</v>
      </c>
      <c r="AC37" s="154" t="s">
        <v>84</v>
      </c>
    </row>
    <row r="38" spans="1:29" ht="21.95" customHeight="1" x14ac:dyDescent="0.3">
      <c r="A38" s="120"/>
      <c r="B38" s="143"/>
      <c r="C38" s="143"/>
      <c r="D38" s="21" t="s">
        <v>62</v>
      </c>
      <c r="E38" s="122">
        <f t="shared" si="6"/>
        <v>11</v>
      </c>
      <c r="F38" s="124" t="s">
        <v>32</v>
      </c>
      <c r="G38" s="145" t="s">
        <v>54</v>
      </c>
      <c r="H38" s="146">
        <v>42866</v>
      </c>
      <c r="I38" s="125" t="s">
        <v>50</v>
      </c>
      <c r="J38" s="159"/>
      <c r="K38" s="160"/>
      <c r="L38" s="126">
        <v>1</v>
      </c>
      <c r="M38" s="126">
        <v>1</v>
      </c>
      <c r="N38" s="126">
        <v>1</v>
      </c>
      <c r="O38" s="126">
        <v>1</v>
      </c>
      <c r="P38" s="126">
        <v>1</v>
      </c>
      <c r="Q38" s="126">
        <v>1</v>
      </c>
      <c r="R38" s="126">
        <v>1</v>
      </c>
      <c r="S38" s="126">
        <v>1</v>
      </c>
      <c r="T38" s="126">
        <v>1</v>
      </c>
      <c r="U38" s="126">
        <v>1</v>
      </c>
      <c r="V38" s="126">
        <v>1</v>
      </c>
      <c r="W38" s="126">
        <v>1</v>
      </c>
      <c r="X38" s="126">
        <v>1</v>
      </c>
      <c r="Y38" s="126">
        <v>1</v>
      </c>
      <c r="Z38" s="126">
        <v>1</v>
      </c>
      <c r="AA38" s="126" t="s">
        <v>51</v>
      </c>
      <c r="AB38" s="126" t="s">
        <v>85</v>
      </c>
      <c r="AC38" s="154" t="s">
        <v>84</v>
      </c>
    </row>
    <row r="39" spans="1:29" ht="21.95" customHeight="1" x14ac:dyDescent="0.3">
      <c r="A39" s="120"/>
      <c r="B39" s="143"/>
      <c r="C39" s="143"/>
      <c r="D39" s="21" t="s">
        <v>62</v>
      </c>
      <c r="E39" s="122">
        <f t="shared" si="6"/>
        <v>12</v>
      </c>
      <c r="F39" s="124" t="s">
        <v>33</v>
      </c>
      <c r="G39" s="216" t="s">
        <v>54</v>
      </c>
      <c r="H39" s="146">
        <v>42885</v>
      </c>
      <c r="I39" s="125" t="s">
        <v>37</v>
      </c>
      <c r="J39" s="125"/>
      <c r="K39" s="125"/>
      <c r="L39" s="126">
        <v>0.05</v>
      </c>
      <c r="M39" s="126">
        <v>0.05</v>
      </c>
      <c r="N39" s="126">
        <v>0.1</v>
      </c>
      <c r="O39" s="126">
        <v>0.1</v>
      </c>
      <c r="P39" s="126">
        <v>0.1</v>
      </c>
      <c r="Q39" s="126">
        <v>0.2</v>
      </c>
      <c r="R39" s="126">
        <v>0.3</v>
      </c>
      <c r="S39" s="126">
        <v>0.5</v>
      </c>
      <c r="T39" s="126">
        <v>0.5</v>
      </c>
      <c r="U39" s="126">
        <v>0.55000000000000004</v>
      </c>
      <c r="V39" s="126">
        <v>0.55000000000000004</v>
      </c>
      <c r="W39" s="126">
        <v>0.75</v>
      </c>
      <c r="X39" s="126">
        <v>0.98</v>
      </c>
      <c r="Y39" s="126">
        <v>1</v>
      </c>
      <c r="Z39" s="126">
        <v>1</v>
      </c>
      <c r="AA39" s="126" t="s">
        <v>51</v>
      </c>
      <c r="AB39" s="126" t="s">
        <v>85</v>
      </c>
      <c r="AC39" s="217"/>
    </row>
    <row r="40" spans="1:29" ht="21.95" customHeight="1" thickBot="1" x14ac:dyDescent="0.35">
      <c r="A40" s="129"/>
      <c r="B40" s="144"/>
      <c r="C40" s="144"/>
      <c r="D40" s="36" t="s">
        <v>62</v>
      </c>
      <c r="E40" s="130">
        <f t="shared" si="6"/>
        <v>13</v>
      </c>
      <c r="F40" s="38" t="s">
        <v>53</v>
      </c>
      <c r="G40" s="39" t="s">
        <v>54</v>
      </c>
      <c r="H40" s="40">
        <v>42901</v>
      </c>
      <c r="I40" s="26" t="s">
        <v>71</v>
      </c>
      <c r="J40" s="41"/>
      <c r="K40" s="148"/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1">
        <v>0</v>
      </c>
      <c r="R40" s="161">
        <v>0</v>
      </c>
      <c r="S40" s="161">
        <v>0</v>
      </c>
      <c r="T40" s="161">
        <v>0</v>
      </c>
      <c r="U40" s="161">
        <v>0</v>
      </c>
      <c r="V40" s="161">
        <v>0</v>
      </c>
      <c r="W40" s="161">
        <v>0</v>
      </c>
      <c r="X40" s="161">
        <v>0</v>
      </c>
      <c r="Y40" s="161">
        <v>0</v>
      </c>
      <c r="Z40" s="161">
        <v>0</v>
      </c>
      <c r="AA40" s="161"/>
      <c r="AB40" s="202"/>
      <c r="AC40" s="27" t="s">
        <v>64</v>
      </c>
    </row>
    <row r="41" spans="1:29" ht="21.95" customHeight="1" thickBot="1" x14ac:dyDescent="0.35">
      <c r="A41" s="131"/>
      <c r="B41" s="114"/>
      <c r="C41" s="114" t="s">
        <v>34</v>
      </c>
      <c r="D41" s="111" t="s">
        <v>62</v>
      </c>
      <c r="E41" s="114"/>
      <c r="F41" s="134" t="s">
        <v>81</v>
      </c>
      <c r="G41" s="132"/>
      <c r="H41" s="132"/>
      <c r="I41" s="132"/>
      <c r="J41" s="132">
        <f>SUM(J28:J40)</f>
        <v>0</v>
      </c>
      <c r="K41" s="132">
        <f>SUM(K28:K40)</f>
        <v>24</v>
      </c>
      <c r="L41" s="135">
        <f t="shared" ref="L41:Z41" si="7">AVERAGE(L37:L39,L28:L34)</f>
        <v>0.54500000000000015</v>
      </c>
      <c r="M41" s="135">
        <f t="shared" si="7"/>
        <v>0.63000000000000012</v>
      </c>
      <c r="N41" s="135">
        <f t="shared" si="7"/>
        <v>0.8</v>
      </c>
      <c r="O41" s="135">
        <f t="shared" si="7"/>
        <v>0.85</v>
      </c>
      <c r="P41" s="135">
        <f t="shared" si="7"/>
        <v>0.86999999999999988</v>
      </c>
      <c r="Q41" s="135">
        <f t="shared" ref="Q41:Y41" si="8">AVERAGE(Q37:Q39,Q28:Q34)</f>
        <v>0.8899999999999999</v>
      </c>
      <c r="R41" s="135">
        <f t="shared" si="8"/>
        <v>0.90500000000000003</v>
      </c>
      <c r="S41" s="135">
        <f t="shared" si="8"/>
        <v>0.93</v>
      </c>
      <c r="T41" s="135">
        <f t="shared" si="8"/>
        <v>0.95</v>
      </c>
      <c r="U41" s="135">
        <f t="shared" si="8"/>
        <v>0.95500000000000007</v>
      </c>
      <c r="V41" s="135">
        <f t="shared" si="8"/>
        <v>0.95500000000000007</v>
      </c>
      <c r="W41" s="135">
        <f t="shared" si="8"/>
        <v>0.97499999999999998</v>
      </c>
      <c r="X41" s="135">
        <f t="shared" si="8"/>
        <v>0.998</v>
      </c>
      <c r="Y41" s="135">
        <f t="shared" si="8"/>
        <v>1</v>
      </c>
      <c r="Z41" s="135">
        <f t="shared" si="7"/>
        <v>1</v>
      </c>
      <c r="AA41" s="142"/>
      <c r="AB41" s="142"/>
      <c r="AC41" s="204"/>
    </row>
    <row r="42" spans="1:29" ht="21.95" customHeight="1" x14ac:dyDescent="0.3">
      <c r="A42" s="120">
        <v>30</v>
      </c>
      <c r="B42" s="143" t="s">
        <v>55</v>
      </c>
      <c r="C42" s="143" t="s">
        <v>65</v>
      </c>
      <c r="D42" s="136" t="s">
        <v>65</v>
      </c>
      <c r="E42" s="137">
        <v>1</v>
      </c>
      <c r="F42" s="191" t="s">
        <v>24</v>
      </c>
      <c r="G42" s="215" t="s">
        <v>54</v>
      </c>
      <c r="H42" s="146">
        <v>42885</v>
      </c>
      <c r="I42" s="125" t="s">
        <v>50</v>
      </c>
      <c r="J42" s="215"/>
      <c r="K42" s="215">
        <v>5</v>
      </c>
      <c r="L42" s="192">
        <v>0.05</v>
      </c>
      <c r="M42" s="192">
        <v>0.05</v>
      </c>
      <c r="N42" s="192">
        <v>0.05</v>
      </c>
      <c r="O42" s="192">
        <v>0.1</v>
      </c>
      <c r="P42" s="192">
        <v>0.1</v>
      </c>
      <c r="Q42" s="192">
        <v>0.1</v>
      </c>
      <c r="R42" s="192">
        <v>0.4</v>
      </c>
      <c r="S42" s="192">
        <v>0.4</v>
      </c>
      <c r="T42" s="192">
        <v>0.45</v>
      </c>
      <c r="U42" s="192">
        <v>0.5</v>
      </c>
      <c r="V42" s="192">
        <v>1</v>
      </c>
      <c r="W42" s="192">
        <v>1</v>
      </c>
      <c r="X42" s="192">
        <v>1</v>
      </c>
      <c r="Y42" s="192">
        <v>1</v>
      </c>
      <c r="Z42" s="192">
        <v>1</v>
      </c>
      <c r="AA42" s="126" t="s">
        <v>51</v>
      </c>
      <c r="AB42" s="126" t="s">
        <v>85</v>
      </c>
      <c r="AC42" s="154" t="s">
        <v>84</v>
      </c>
    </row>
    <row r="43" spans="1:29" ht="21.95" customHeight="1" x14ac:dyDescent="0.3">
      <c r="A43" s="120"/>
      <c r="B43" s="143"/>
      <c r="C43" s="143"/>
      <c r="D43" s="21" t="s">
        <v>65</v>
      </c>
      <c r="E43" s="122">
        <f>E42+1</f>
        <v>2</v>
      </c>
      <c r="F43" s="124" t="s">
        <v>38</v>
      </c>
      <c r="G43" s="215" t="s">
        <v>54</v>
      </c>
      <c r="H43" s="146">
        <v>42885</v>
      </c>
      <c r="I43" s="125" t="s">
        <v>50</v>
      </c>
      <c r="J43" s="125"/>
      <c r="K43" s="125">
        <v>6</v>
      </c>
      <c r="L43" s="126">
        <v>0.25</v>
      </c>
      <c r="M43" s="126">
        <v>0.25</v>
      </c>
      <c r="N43" s="126">
        <v>0.3</v>
      </c>
      <c r="O43" s="126">
        <v>0.35</v>
      </c>
      <c r="P43" s="126">
        <v>0.35</v>
      </c>
      <c r="Q43" s="126">
        <v>0.55000000000000004</v>
      </c>
      <c r="R43" s="126">
        <v>0.7</v>
      </c>
      <c r="S43" s="126">
        <v>0.85</v>
      </c>
      <c r="T43" s="126">
        <v>0.85</v>
      </c>
      <c r="U43" s="126">
        <v>0.9</v>
      </c>
      <c r="V43" s="126">
        <v>1</v>
      </c>
      <c r="W43" s="126">
        <v>1</v>
      </c>
      <c r="X43" s="126">
        <v>1</v>
      </c>
      <c r="Y43" s="126">
        <v>1</v>
      </c>
      <c r="Z43" s="126">
        <v>1</v>
      </c>
      <c r="AA43" s="126" t="s">
        <v>51</v>
      </c>
      <c r="AB43" s="126" t="s">
        <v>85</v>
      </c>
      <c r="AC43" s="154"/>
    </row>
    <row r="44" spans="1:29" ht="21.95" customHeight="1" x14ac:dyDescent="0.3">
      <c r="A44" s="120"/>
      <c r="B44" s="121" t="s">
        <v>25</v>
      </c>
      <c r="C44" s="121" t="s">
        <v>66</v>
      </c>
      <c r="D44" s="21" t="s">
        <v>65</v>
      </c>
      <c r="E44" s="122">
        <f t="shared" ref="E44:E50" si="9">E43+1</f>
        <v>3</v>
      </c>
      <c r="F44" s="124" t="s">
        <v>27</v>
      </c>
      <c r="G44" s="145" t="s">
        <v>54</v>
      </c>
      <c r="H44" s="146">
        <v>42870</v>
      </c>
      <c r="I44" s="125" t="s">
        <v>50</v>
      </c>
      <c r="J44" s="125"/>
      <c r="K44" s="125">
        <v>4</v>
      </c>
      <c r="L44" s="126">
        <v>0.95</v>
      </c>
      <c r="M44" s="126">
        <v>1</v>
      </c>
      <c r="N44" s="126">
        <v>1</v>
      </c>
      <c r="O44" s="126">
        <v>1</v>
      </c>
      <c r="P44" s="126">
        <v>1</v>
      </c>
      <c r="Q44" s="126">
        <v>1</v>
      </c>
      <c r="R44" s="126">
        <v>1</v>
      </c>
      <c r="S44" s="126">
        <v>1</v>
      </c>
      <c r="T44" s="126">
        <v>1</v>
      </c>
      <c r="U44" s="126">
        <v>1</v>
      </c>
      <c r="V44" s="126">
        <v>1</v>
      </c>
      <c r="W44" s="126">
        <v>1</v>
      </c>
      <c r="X44" s="126">
        <v>1</v>
      </c>
      <c r="Y44" s="126">
        <v>1</v>
      </c>
      <c r="Z44" s="126">
        <v>1</v>
      </c>
      <c r="AA44" s="126" t="s">
        <v>51</v>
      </c>
      <c r="AB44" s="126" t="s">
        <v>85</v>
      </c>
      <c r="AC44" s="151" t="s">
        <v>90</v>
      </c>
    </row>
    <row r="45" spans="1:29" ht="21.95" customHeight="1" x14ac:dyDescent="0.3">
      <c r="A45" s="120"/>
      <c r="B45" s="121"/>
      <c r="C45" s="127">
        <v>42858</v>
      </c>
      <c r="D45" s="21" t="s">
        <v>65</v>
      </c>
      <c r="E45" s="122">
        <f t="shared" si="9"/>
        <v>4</v>
      </c>
      <c r="F45" s="124" t="s">
        <v>28</v>
      </c>
      <c r="G45" s="145" t="s">
        <v>54</v>
      </c>
      <c r="H45" s="146">
        <v>42866</v>
      </c>
      <c r="I45" s="125" t="s">
        <v>50</v>
      </c>
      <c r="J45" s="162"/>
      <c r="K45" s="163"/>
      <c r="L45" s="126">
        <v>1</v>
      </c>
      <c r="M45" s="126">
        <v>1</v>
      </c>
      <c r="N45" s="126">
        <v>1</v>
      </c>
      <c r="O45" s="126">
        <v>1</v>
      </c>
      <c r="P45" s="126">
        <v>1</v>
      </c>
      <c r="Q45" s="126">
        <v>1</v>
      </c>
      <c r="R45" s="126">
        <v>1</v>
      </c>
      <c r="S45" s="126">
        <v>1</v>
      </c>
      <c r="T45" s="126">
        <v>1</v>
      </c>
      <c r="U45" s="126">
        <v>1</v>
      </c>
      <c r="V45" s="126">
        <v>1</v>
      </c>
      <c r="W45" s="126">
        <v>1</v>
      </c>
      <c r="X45" s="126">
        <v>1</v>
      </c>
      <c r="Y45" s="126">
        <v>1</v>
      </c>
      <c r="Z45" s="126">
        <v>1</v>
      </c>
      <c r="AA45" s="126" t="s">
        <v>51</v>
      </c>
      <c r="AB45" s="126" t="s">
        <v>83</v>
      </c>
      <c r="AC45" s="151" t="s">
        <v>89</v>
      </c>
    </row>
    <row r="46" spans="1:29" ht="21.95" customHeight="1" x14ac:dyDescent="0.3">
      <c r="A46" s="120"/>
      <c r="B46" s="121"/>
      <c r="C46" s="121"/>
      <c r="D46" s="21" t="s">
        <v>65</v>
      </c>
      <c r="E46" s="122">
        <f t="shared" si="9"/>
        <v>5</v>
      </c>
      <c r="F46" s="124" t="s">
        <v>40</v>
      </c>
      <c r="G46" s="145" t="s">
        <v>54</v>
      </c>
      <c r="H46" s="146">
        <v>42870</v>
      </c>
      <c r="I46" s="125" t="s">
        <v>50</v>
      </c>
      <c r="J46" s="162"/>
      <c r="K46" s="162">
        <v>4</v>
      </c>
      <c r="L46" s="126">
        <v>0.95</v>
      </c>
      <c r="M46" s="126">
        <v>1</v>
      </c>
      <c r="N46" s="126">
        <v>1</v>
      </c>
      <c r="O46" s="126">
        <v>1</v>
      </c>
      <c r="P46" s="126">
        <v>1</v>
      </c>
      <c r="Q46" s="126">
        <v>1</v>
      </c>
      <c r="R46" s="126">
        <v>1</v>
      </c>
      <c r="S46" s="126">
        <v>1</v>
      </c>
      <c r="T46" s="126">
        <v>1</v>
      </c>
      <c r="U46" s="126">
        <v>1</v>
      </c>
      <c r="V46" s="126">
        <v>1</v>
      </c>
      <c r="W46" s="126">
        <v>1</v>
      </c>
      <c r="X46" s="126">
        <v>1</v>
      </c>
      <c r="Y46" s="126">
        <v>1</v>
      </c>
      <c r="Z46" s="126">
        <v>1</v>
      </c>
      <c r="AA46" s="126" t="s">
        <v>51</v>
      </c>
      <c r="AB46" s="126" t="s">
        <v>85</v>
      </c>
      <c r="AC46" s="151" t="s">
        <v>90</v>
      </c>
    </row>
    <row r="47" spans="1:29" ht="21.95" customHeight="1" x14ac:dyDescent="0.3">
      <c r="A47" s="73"/>
      <c r="B47" s="74"/>
      <c r="C47" s="127"/>
      <c r="D47" s="21" t="s">
        <v>65</v>
      </c>
      <c r="E47" s="122">
        <f t="shared" si="9"/>
        <v>6</v>
      </c>
      <c r="F47" s="124" t="s">
        <v>41</v>
      </c>
      <c r="G47" s="145" t="s">
        <v>54</v>
      </c>
      <c r="H47" s="146">
        <v>42866</v>
      </c>
      <c r="I47" s="125" t="s">
        <v>50</v>
      </c>
      <c r="J47" s="162"/>
      <c r="K47" s="163"/>
      <c r="L47" s="126">
        <v>1</v>
      </c>
      <c r="M47" s="126">
        <v>1</v>
      </c>
      <c r="N47" s="126">
        <v>1</v>
      </c>
      <c r="O47" s="126">
        <v>1</v>
      </c>
      <c r="P47" s="126">
        <v>1</v>
      </c>
      <c r="Q47" s="126">
        <v>1</v>
      </c>
      <c r="R47" s="126">
        <v>1</v>
      </c>
      <c r="S47" s="126">
        <v>1</v>
      </c>
      <c r="T47" s="126">
        <v>1</v>
      </c>
      <c r="U47" s="126">
        <v>1</v>
      </c>
      <c r="V47" s="126">
        <v>1</v>
      </c>
      <c r="W47" s="126">
        <v>1</v>
      </c>
      <c r="X47" s="126">
        <v>1</v>
      </c>
      <c r="Y47" s="126">
        <v>1</v>
      </c>
      <c r="Z47" s="126">
        <v>1</v>
      </c>
      <c r="AA47" s="126" t="s">
        <v>51</v>
      </c>
      <c r="AB47" s="126" t="s">
        <v>83</v>
      </c>
      <c r="AC47" s="151" t="s">
        <v>90</v>
      </c>
    </row>
    <row r="48" spans="1:29" ht="21.95" customHeight="1" x14ac:dyDescent="0.3">
      <c r="A48" s="120"/>
      <c r="B48" s="143"/>
      <c r="C48" s="143"/>
      <c r="D48" s="21" t="s">
        <v>65</v>
      </c>
      <c r="E48" s="122">
        <f t="shared" si="9"/>
        <v>7</v>
      </c>
      <c r="F48" s="23" t="s">
        <v>29</v>
      </c>
      <c r="G48" s="24" t="s">
        <v>54</v>
      </c>
      <c r="H48" s="25">
        <v>42870</v>
      </c>
      <c r="I48" s="26" t="s">
        <v>71</v>
      </c>
      <c r="J48" s="26"/>
      <c r="K48" s="96"/>
      <c r="L48" s="128">
        <v>0</v>
      </c>
      <c r="M48" s="128">
        <v>0</v>
      </c>
      <c r="N48" s="128">
        <v>0</v>
      </c>
      <c r="O48" s="128">
        <v>0</v>
      </c>
      <c r="P48" s="128">
        <v>0</v>
      </c>
      <c r="Q48" s="128">
        <v>0</v>
      </c>
      <c r="R48" s="128">
        <v>0</v>
      </c>
      <c r="S48" s="128">
        <v>0</v>
      </c>
      <c r="T48" s="128">
        <v>0</v>
      </c>
      <c r="U48" s="128">
        <v>0</v>
      </c>
      <c r="V48" s="128">
        <v>0</v>
      </c>
      <c r="W48" s="128">
        <v>0</v>
      </c>
      <c r="X48" s="128">
        <v>0</v>
      </c>
      <c r="Y48" s="128">
        <v>0</v>
      </c>
      <c r="Z48" s="128">
        <v>0</v>
      </c>
      <c r="AA48" s="128"/>
      <c r="AB48" s="128"/>
      <c r="AC48" s="156" t="s">
        <v>67</v>
      </c>
    </row>
    <row r="49" spans="1:29" ht="21.95" customHeight="1" x14ac:dyDescent="0.3">
      <c r="A49" s="120"/>
      <c r="B49" s="143"/>
      <c r="C49" s="143"/>
      <c r="D49" s="21" t="s">
        <v>65</v>
      </c>
      <c r="E49" s="122">
        <f t="shared" si="9"/>
        <v>8</v>
      </c>
      <c r="F49" s="63" t="s">
        <v>30</v>
      </c>
      <c r="G49" s="138" t="s">
        <v>54</v>
      </c>
      <c r="H49" s="139">
        <v>42866</v>
      </c>
      <c r="I49" s="64" t="s">
        <v>52</v>
      </c>
      <c r="J49" s="64"/>
      <c r="K49" s="96">
        <v>4</v>
      </c>
      <c r="L49" s="123">
        <v>0.2</v>
      </c>
      <c r="M49" s="123">
        <v>0.2</v>
      </c>
      <c r="N49" s="123">
        <v>0.2</v>
      </c>
      <c r="O49" s="123">
        <v>0.2</v>
      </c>
      <c r="P49" s="123">
        <v>0.2</v>
      </c>
      <c r="Q49" s="123">
        <v>0.2</v>
      </c>
      <c r="R49" s="123">
        <v>0.2</v>
      </c>
      <c r="S49" s="123">
        <v>0.2</v>
      </c>
      <c r="T49" s="123">
        <v>0.2</v>
      </c>
      <c r="U49" s="123">
        <v>0.2</v>
      </c>
      <c r="V49" s="123">
        <v>0.2</v>
      </c>
      <c r="W49" s="123">
        <v>0.2</v>
      </c>
      <c r="X49" s="123">
        <v>0.2</v>
      </c>
      <c r="Y49" s="123">
        <v>0.2</v>
      </c>
      <c r="Z49" s="123">
        <v>0.2</v>
      </c>
      <c r="AA49" s="123"/>
      <c r="AB49" s="123"/>
      <c r="AC49" s="69" t="s">
        <v>72</v>
      </c>
    </row>
    <row r="50" spans="1:29" ht="21.95" customHeight="1" x14ac:dyDescent="0.3">
      <c r="A50" s="120"/>
      <c r="B50" s="143"/>
      <c r="C50" s="143"/>
      <c r="D50" s="140" t="s">
        <v>65</v>
      </c>
      <c r="E50" s="122">
        <f t="shared" si="9"/>
        <v>9</v>
      </c>
      <c r="F50" s="124" t="s">
        <v>33</v>
      </c>
      <c r="G50" s="125" t="s">
        <v>54</v>
      </c>
      <c r="H50" s="218">
        <v>42885</v>
      </c>
      <c r="I50" s="125" t="s">
        <v>37</v>
      </c>
      <c r="J50" s="125"/>
      <c r="K50" s="125">
        <v>3</v>
      </c>
      <c r="L50" s="126">
        <v>0.15</v>
      </c>
      <c r="M50" s="126">
        <v>0.2</v>
      </c>
      <c r="N50" s="126">
        <v>0.2</v>
      </c>
      <c r="O50" s="126">
        <v>0.25</v>
      </c>
      <c r="P50" s="126">
        <v>0.25</v>
      </c>
      <c r="Q50" s="126">
        <v>0.3</v>
      </c>
      <c r="R50" s="126">
        <v>0.5</v>
      </c>
      <c r="S50" s="126">
        <v>0.6</v>
      </c>
      <c r="T50" s="126">
        <v>0.65</v>
      </c>
      <c r="U50" s="126">
        <v>0.75</v>
      </c>
      <c r="V50" s="126">
        <v>0.75</v>
      </c>
      <c r="W50" s="126">
        <v>0.9</v>
      </c>
      <c r="X50" s="126">
        <v>0.93</v>
      </c>
      <c r="Y50" s="126">
        <v>0.99</v>
      </c>
      <c r="Z50" s="126">
        <v>1</v>
      </c>
      <c r="AA50" s="126" t="s">
        <v>51</v>
      </c>
      <c r="AB50" s="126" t="s">
        <v>85</v>
      </c>
      <c r="AC50" s="154"/>
    </row>
    <row r="51" spans="1:29" ht="21.95" customHeight="1" thickBot="1" x14ac:dyDescent="0.35">
      <c r="A51" s="120"/>
      <c r="B51" s="143"/>
      <c r="C51" s="143"/>
      <c r="D51" s="164" t="s">
        <v>65</v>
      </c>
      <c r="E51" s="165">
        <v>10</v>
      </c>
      <c r="F51" s="166" t="s">
        <v>53</v>
      </c>
      <c r="G51" s="152"/>
      <c r="H51" s="153">
        <v>42948</v>
      </c>
      <c r="I51" s="152" t="s">
        <v>37</v>
      </c>
      <c r="J51" s="152"/>
      <c r="K51" s="149">
        <v>0</v>
      </c>
      <c r="L51" s="167">
        <v>0.05</v>
      </c>
      <c r="M51" s="167">
        <v>0.05</v>
      </c>
      <c r="N51" s="167">
        <v>0.05</v>
      </c>
      <c r="O51" s="167">
        <v>0.05</v>
      </c>
      <c r="P51" s="167">
        <v>0.05</v>
      </c>
      <c r="Q51" s="167">
        <v>0.05</v>
      </c>
      <c r="R51" s="167">
        <v>0.05</v>
      </c>
      <c r="S51" s="167">
        <v>0.05</v>
      </c>
      <c r="T51" s="167">
        <v>0.05</v>
      </c>
      <c r="U51" s="167">
        <v>0.05</v>
      </c>
      <c r="V51" s="167">
        <v>0.05</v>
      </c>
      <c r="W51" s="167">
        <v>0.05</v>
      </c>
      <c r="X51" s="167">
        <v>0.05</v>
      </c>
      <c r="Y51" s="167">
        <v>0.05</v>
      </c>
      <c r="Z51" s="167">
        <v>0.05</v>
      </c>
      <c r="AA51" s="167"/>
      <c r="AB51" s="167"/>
      <c r="AC51" s="181" t="s">
        <v>75</v>
      </c>
    </row>
    <row r="52" spans="1:29" ht="21.95" customHeight="1" thickBot="1" x14ac:dyDescent="0.35">
      <c r="A52" s="131"/>
      <c r="B52" s="114"/>
      <c r="C52" s="114" t="s">
        <v>34</v>
      </c>
      <c r="D52" s="111" t="s">
        <v>65</v>
      </c>
      <c r="E52" s="133"/>
      <c r="F52" s="134" t="s">
        <v>91</v>
      </c>
      <c r="G52" s="132"/>
      <c r="H52" s="132"/>
      <c r="I52" s="132"/>
      <c r="J52" s="132">
        <f>SUM(J42:J51)</f>
        <v>0</v>
      </c>
      <c r="K52" s="132">
        <f>SUM(K42:K51)</f>
        <v>26</v>
      </c>
      <c r="L52" s="135">
        <f t="shared" ref="L52:Z52" si="10">AVERAGE(L49:L50,L42:L47)</f>
        <v>0.56874999999999998</v>
      </c>
      <c r="M52" s="135">
        <f t="shared" si="10"/>
        <v>0.58750000000000002</v>
      </c>
      <c r="N52" s="135">
        <f t="shared" si="10"/>
        <v>0.59375</v>
      </c>
      <c r="O52" s="135">
        <f t="shared" si="10"/>
        <v>0.61250000000000004</v>
      </c>
      <c r="P52" s="135">
        <f t="shared" si="10"/>
        <v>0.61250000000000004</v>
      </c>
      <c r="Q52" s="135">
        <f t="shared" ref="Q52:Y52" si="11">AVERAGE(Q49:Q50,Q42:Q47)</f>
        <v>0.64375000000000004</v>
      </c>
      <c r="R52" s="135">
        <f t="shared" si="11"/>
        <v>0.72499999999999998</v>
      </c>
      <c r="S52" s="135">
        <f t="shared" si="11"/>
        <v>0.75625000000000009</v>
      </c>
      <c r="T52" s="135">
        <f t="shared" si="11"/>
        <v>0.76875000000000004</v>
      </c>
      <c r="U52" s="135">
        <f t="shared" si="11"/>
        <v>0.79374999999999996</v>
      </c>
      <c r="V52" s="135">
        <f t="shared" si="11"/>
        <v>0.86875000000000002</v>
      </c>
      <c r="W52" s="135">
        <f t="shared" si="11"/>
        <v>0.88749999999999996</v>
      </c>
      <c r="X52" s="135">
        <f t="shared" si="11"/>
        <v>0.89124999999999999</v>
      </c>
      <c r="Y52" s="135">
        <f t="shared" si="11"/>
        <v>0.89874999999999994</v>
      </c>
      <c r="Z52" s="135">
        <f t="shared" si="10"/>
        <v>0.9</v>
      </c>
      <c r="AA52" s="142"/>
      <c r="AB52" s="142"/>
      <c r="AC52" s="141"/>
    </row>
  </sheetData>
  <autoFilter ref="A2:AC52"/>
  <mergeCells count="4">
    <mergeCell ref="K17:K19"/>
    <mergeCell ref="K31:K32"/>
    <mergeCell ref="K33:K34"/>
    <mergeCell ref="A1:AC1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  <rowBreaks count="1" manualBreakCount="1">
    <brk id="2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Арбат</vt:lpstr>
      <vt:lpstr>Таганский</vt:lpstr>
      <vt:lpstr>Арбат!Область_печати</vt:lpstr>
      <vt:lpstr>Таганский!Область_печати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Стажер</cp:lastModifiedBy>
  <cp:lastPrinted>2017-09-20T12:04:18Z</cp:lastPrinted>
  <dcterms:created xsi:type="dcterms:W3CDTF">2017-08-01T12:56:54Z</dcterms:created>
  <dcterms:modified xsi:type="dcterms:W3CDTF">2018-04-10T11:57:05Z</dcterms:modified>
</cp:coreProperties>
</file>